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605" yWindow="315" windowWidth="10560" windowHeight="7065"/>
  </bookViews>
  <sheets>
    <sheet name="정답" sheetId="1" r:id="rId1"/>
    <sheet name="보기1" sheetId="2" r:id="rId2"/>
    <sheet name="보기2" sheetId="3" r:id="rId3"/>
  </sheets>
  <calcPr calcId="144525"/>
  <fileRecoveryPr repairLoad="1"/>
</workbook>
</file>

<file path=xl/calcChain.xml><?xml version="1.0" encoding="utf-8"?>
<calcChain xmlns="http://schemas.openxmlformats.org/spreadsheetml/2006/main">
  <c r="I13" i="1" l="1"/>
  <c r="I12" i="1"/>
  <c r="I11" i="1"/>
  <c r="I10" i="1"/>
  <c r="I9" i="1"/>
  <c r="I8" i="1"/>
  <c r="I7" i="1"/>
  <c r="I6" i="1"/>
  <c r="I5" i="1"/>
  <c r="F5" i="1"/>
  <c r="G5" i="1" s="1"/>
  <c r="F6" i="1"/>
  <c r="G6" i="1"/>
  <c r="H6" i="1" s="1"/>
  <c r="F7" i="1"/>
  <c r="G7" i="1"/>
  <c r="H7" i="1" s="1"/>
  <c r="F8" i="1"/>
  <c r="G8" i="1"/>
  <c r="H8" i="1" s="1"/>
  <c r="F9" i="1"/>
  <c r="G9" i="1"/>
  <c r="H9" i="1" s="1"/>
  <c r="F10" i="1"/>
  <c r="G10" i="1"/>
  <c r="H10" i="1" s="1"/>
  <c r="F11" i="1"/>
  <c r="G11" i="1"/>
  <c r="H11" i="1" s="1"/>
  <c r="F12" i="1"/>
  <c r="G12" i="1"/>
  <c r="H12" i="1" s="1"/>
  <c r="F13" i="1"/>
  <c r="G13" i="1"/>
  <c r="H13" i="1" s="1"/>
  <c r="D14" i="1"/>
  <c r="F14" i="1"/>
  <c r="F17" i="1"/>
  <c r="G17" i="1"/>
  <c r="H17" i="1"/>
  <c r="I17" i="1" s="1"/>
  <c r="G18" i="1"/>
  <c r="H18" i="1"/>
  <c r="H19" i="1" l="1"/>
  <c r="G19" i="1"/>
  <c r="H5" i="1"/>
  <c r="G14" i="1"/>
  <c r="F18" i="1"/>
  <c r="I18" i="1" s="1"/>
  <c r="I14" i="1" l="1"/>
  <c r="F19" i="1"/>
  <c r="I19" i="1" s="1"/>
  <c r="H14" i="1"/>
</calcChain>
</file>

<file path=xl/sharedStrings.xml><?xml version="1.0" encoding="utf-8"?>
<sst xmlns="http://schemas.openxmlformats.org/spreadsheetml/2006/main" count="117" uniqueCount="44">
  <si>
    <t>구분</t>
    <phoneticPr fontId="3" type="noConversion"/>
  </si>
  <si>
    <t>총액</t>
    <phoneticPr fontId="3" type="noConversion"/>
  </si>
  <si>
    <t>합계</t>
    <phoneticPr fontId="3" type="noConversion"/>
  </si>
  <si>
    <t>아파트</t>
    <phoneticPr fontId="3" type="noConversion"/>
  </si>
  <si>
    <t>설치비</t>
    <phoneticPr fontId="3" type="noConversion"/>
  </si>
  <si>
    <t>회선료</t>
    <phoneticPr fontId="3" type="noConversion"/>
  </si>
  <si>
    <t>일반주택</t>
    <phoneticPr fontId="3" type="noConversion"/>
  </si>
  <si>
    <t>사무용빌딩</t>
    <phoneticPr fontId="3" type="noConversion"/>
  </si>
  <si>
    <t>모뎀임대료</t>
    <phoneticPr fontId="3" type="noConversion"/>
  </si>
  <si>
    <t>가입일</t>
    <phoneticPr fontId="3" type="noConversion"/>
  </si>
  <si>
    <t>설치 장소</t>
    <phoneticPr fontId="3" type="noConversion"/>
  </si>
  <si>
    <t>회선수</t>
    <phoneticPr fontId="3" type="noConversion"/>
  </si>
  <si>
    <t>단가</t>
    <phoneticPr fontId="3" type="noConversion"/>
  </si>
  <si>
    <t>6월 인터넷 회선사용료 내역</t>
    <phoneticPr fontId="3" type="noConversion"/>
  </si>
  <si>
    <t>청구 금액</t>
    <phoneticPr fontId="3" type="noConversion"/>
  </si>
  <si>
    <t>=SUMIF($C$5:$C$13,F$16,$F$5:$F$13)</t>
    <phoneticPr fontId="3" type="noConversion"/>
  </si>
  <si>
    <t>①</t>
    <phoneticPr fontId="6" type="noConversion"/>
  </si>
  <si>
    <t>③</t>
    <phoneticPr fontId="6" type="noConversion"/>
  </si>
  <si>
    <t>④</t>
    <phoneticPr fontId="6" type="noConversion"/>
  </si>
  <si>
    <t>⑤</t>
    <phoneticPr fontId="6" type="noConversion"/>
  </si>
  <si>
    <t>⑥</t>
    <phoneticPr fontId="6" type="noConversion"/>
  </si>
  <si>
    <t>⑦</t>
    <phoneticPr fontId="6" type="noConversion"/>
  </si>
  <si>
    <t>⑤</t>
    <phoneticPr fontId="6" type="noConversion"/>
  </si>
  <si>
    <t>가입일</t>
    <phoneticPr fontId="3" type="noConversion"/>
  </si>
  <si>
    <t>설치 장소</t>
    <phoneticPr fontId="3" type="noConversion"/>
  </si>
  <si>
    <t>회선수</t>
    <phoneticPr fontId="3" type="noConversion"/>
  </si>
  <si>
    <t>단가</t>
    <phoneticPr fontId="3" type="noConversion"/>
  </si>
  <si>
    <t>청구 금액</t>
    <phoneticPr fontId="3" type="noConversion"/>
  </si>
  <si>
    <t>회선료</t>
    <phoneticPr fontId="3" type="noConversion"/>
  </si>
  <si>
    <t>설치비</t>
    <phoneticPr fontId="3" type="noConversion"/>
  </si>
  <si>
    <t>모뎀임대료</t>
    <phoneticPr fontId="3" type="noConversion"/>
  </si>
  <si>
    <t>총액</t>
    <phoneticPr fontId="3" type="noConversion"/>
  </si>
  <si>
    <t>가나다통신 주식회사</t>
    <phoneticPr fontId="3" type="noConversion"/>
  </si>
  <si>
    <t>아파트</t>
    <phoneticPr fontId="3" type="noConversion"/>
  </si>
  <si>
    <t>사무용빌딩</t>
    <phoneticPr fontId="3" type="noConversion"/>
  </si>
  <si>
    <t>일반주택</t>
    <phoneticPr fontId="3" type="noConversion"/>
  </si>
  <si>
    <t>청구 금액
요약</t>
    <phoneticPr fontId="3" type="noConversion"/>
  </si>
  <si>
    <t>청구 금액
요약</t>
    <phoneticPr fontId="3" type="noConversion"/>
  </si>
  <si>
    <t>구분</t>
    <phoneticPr fontId="3" type="noConversion"/>
  </si>
  <si>
    <t>계산식 근거 :</t>
    <phoneticPr fontId="6" type="noConversion"/>
  </si>
  <si>
    <t>⑧</t>
    <phoneticPr fontId="6" type="noConversion"/>
  </si>
  <si>
    <t>합계</t>
    <phoneticPr fontId="3" type="noConversion"/>
  </si>
  <si>
    <t>②</t>
    <phoneticPr fontId="6" type="noConversion"/>
  </si>
  <si>
    <t>계산식 근거 :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</si>
</sst>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76" formatCode="m&quot;월&quot;\ d&quot;일&quot;"/>
    <numFmt numFmtId="177" formatCode="&quot;@&quot;* #,##0"/>
    <numFmt numFmtId="178" formatCode="_ * #,##0_ ;_ * \-#,##0_ ;_ * &quot;-&quot;_ ;_ @_ "/>
    <numFmt numFmtId="179" formatCode="_ * #,##0.00_ ;_ * \-#,##0.00_ ;_ * &quot;-&quot;??_ ;_ @_ 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12" x14ac:knownFonts="1">
    <font>
      <sz val="11"/>
      <name val="돋움"/>
      <charset val="129"/>
    </font>
    <font>
      <sz val="11"/>
      <name val="돋움"/>
      <charset val="129"/>
    </font>
    <font>
      <sz val="2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charset val="129"/>
    </font>
    <font>
      <sz val="10"/>
      <name val="Arial"/>
      <family val="2"/>
    </font>
    <font>
      <sz val="8"/>
      <name val="돋움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12"/>
      <color theme="1"/>
      <name val="돋움"/>
      <family val="3"/>
      <charset val="129"/>
    </font>
    <font>
      <sz val="12"/>
      <name val="돋움"/>
      <family val="3"/>
      <charset val="129"/>
    </font>
    <font>
      <sz val="10"/>
      <color indexed="12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5" fillId="0" borderId="0"/>
  </cellStyleXfs>
  <cellXfs count="78">
    <xf numFmtId="0" fontId="0" fillId="0" borderId="0" xfId="0"/>
    <xf numFmtId="0" fontId="1" fillId="0" borderId="0" xfId="0" applyFont="1" applyAlignment="1">
      <alignment horizontal="centerContinuous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0" xfId="0" applyFont="1"/>
    <xf numFmtId="3" fontId="4" fillId="0" borderId="5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176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3" fontId="8" fillId="0" borderId="1" xfId="0" applyNumberFormat="1" applyFont="1" applyBorder="1" applyAlignment="1">
      <alignment vertical="center"/>
    </xf>
    <xf numFmtId="0" fontId="8" fillId="0" borderId="1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0" fontId="8" fillId="0" borderId="0" xfId="0" applyFont="1"/>
    <xf numFmtId="3" fontId="8" fillId="0" borderId="2" xfId="0" applyNumberFormat="1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right"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1" fillId="0" borderId="4" xfId="0" applyNumberFormat="1" applyFont="1" applyBorder="1" applyAlignment="1">
      <alignment vertical="center"/>
    </xf>
    <xf numFmtId="3" fontId="8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8" fillId="0" borderId="2" xfId="0" applyNumberFormat="1" applyFont="1" applyBorder="1" applyAlignment="1">
      <alignment horizontal="centerContinuous" vertical="center"/>
    </xf>
    <xf numFmtId="0" fontId="7" fillId="0" borderId="0" xfId="0" applyFont="1"/>
    <xf numFmtId="3" fontId="11" fillId="0" borderId="2" xfId="0" quotePrefix="1" applyNumberFormat="1" applyFont="1" applyBorder="1" applyAlignment="1">
      <alignment vertical="center"/>
    </xf>
    <xf numFmtId="3" fontId="11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2" xfId="0" quotePrefix="1" applyNumberFormat="1" applyFont="1" applyBorder="1" applyAlignment="1">
      <alignment horizontal="center" vertical="center"/>
    </xf>
    <xf numFmtId="3" fontId="11" fillId="0" borderId="12" xfId="0" quotePrefix="1" applyNumberFormat="1" applyFont="1" applyBorder="1" applyAlignment="1">
      <alignment horizontal="center" vertical="center"/>
    </xf>
    <xf numFmtId="3" fontId="11" fillId="0" borderId="13" xfId="0" quotePrefix="1" applyNumberFormat="1" applyFont="1" applyBorder="1" applyAlignment="1">
      <alignment horizontal="center" vertical="center"/>
    </xf>
    <xf numFmtId="3" fontId="11" fillId="0" borderId="14" xfId="0" quotePrefix="1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right" vertical="center"/>
    </xf>
    <xf numFmtId="0" fontId="8" fillId="0" borderId="12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3" fontId="8" fillId="0" borderId="12" xfId="0" applyNumberFormat="1" applyFont="1" applyBorder="1" applyAlignment="1">
      <alignment horizontal="left"/>
    </xf>
    <xf numFmtId="3" fontId="8" fillId="0" borderId="14" xfId="0" applyNumberFormat="1" applyFont="1" applyBorder="1" applyAlignment="1">
      <alignment horizontal="left"/>
    </xf>
    <xf numFmtId="3" fontId="8" fillId="0" borderId="12" xfId="0" applyNumberFormat="1" applyFont="1" applyBorder="1" applyAlignment="1">
      <alignment horizontal="left" vertical="center"/>
    </xf>
    <xf numFmtId="3" fontId="8" fillId="0" borderId="14" xfId="0" applyNumberFormat="1" applyFont="1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</cellXfs>
  <cellStyles count="8">
    <cellStyle name="콤마 [0]_laroux" xfId="1"/>
    <cellStyle name="콤마_laroux" xfId="2"/>
    <cellStyle name="표준" xfId="0" builtinId="0"/>
    <cellStyle name="Comma [0]_laroux" xfId="3"/>
    <cellStyle name="Comma_laroux" xfId="4"/>
    <cellStyle name="Currency [0]_laroux" xfId="5"/>
    <cellStyle name="Currency_laroux" xfId="6"/>
    <cellStyle name="Normal_laroux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00">
                <a:latin typeface="바탕" pitchFamily="18" charset="-127"/>
                <a:ea typeface="바탕" pitchFamily="18" charset="-127"/>
              </a:defRPr>
            </a:pPr>
            <a:r>
              <a:rPr lang="ko-KR" sz="2200">
                <a:latin typeface="바탕" pitchFamily="18" charset="-127"/>
                <a:ea typeface="바탕" pitchFamily="18" charset="-127"/>
              </a:rPr>
              <a:t>회선료와 설치비 비교</a:t>
            </a:r>
          </a:p>
        </c:rich>
      </c:tx>
      <c:layout>
        <c:manualLayout>
          <c:xMode val="edge"/>
          <c:yMode val="edge"/>
          <c:x val="0.27554200393497552"/>
          <c:y val="3.0501154218482388E-2"/>
        </c:manualLayout>
      </c:layout>
      <c:overlay val="0"/>
    </c:title>
    <c:autoTitleDeleted val="0"/>
    <c:view3D>
      <c:rotX val="15"/>
      <c:hPercent val="58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705893468439704"/>
          <c:y val="0.18082827143814559"/>
          <c:w val="0.83900992209413883"/>
          <c:h val="0.58605789176941159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정답!$D$18</c:f>
              <c:strCache>
                <c:ptCount val="1"/>
                <c:pt idx="0">
                  <c:v>설치비</c:v>
                </c:pt>
              </c:strCache>
            </c:strRef>
          </c:tx>
          <c:invertIfNegative val="0"/>
          <c:cat>
            <c:strRef>
              <c:f>정답!$F$16:$H$16</c:f>
              <c:strCache>
                <c:ptCount val="3"/>
                <c:pt idx="0">
                  <c:v>아파트</c:v>
                </c:pt>
                <c:pt idx="1">
                  <c:v>사무용빌딩</c:v>
                </c:pt>
                <c:pt idx="2">
                  <c:v>일반주택</c:v>
                </c:pt>
              </c:strCache>
            </c:strRef>
          </c:cat>
          <c:val>
            <c:numRef>
              <c:f>정답!$F$18:$H$18</c:f>
              <c:numCache>
                <c:formatCode>#,##0</c:formatCode>
                <c:ptCount val="3"/>
                <c:pt idx="0">
                  <c:v>25896000</c:v>
                </c:pt>
                <c:pt idx="1">
                  <c:v>15421600</c:v>
                </c:pt>
                <c:pt idx="2">
                  <c:v>30776640</c:v>
                </c:pt>
              </c:numCache>
            </c:numRef>
          </c:val>
        </c:ser>
        <c:ser>
          <c:idx val="0"/>
          <c:order val="1"/>
          <c:tx>
            <c:strRef>
              <c:f>정답!$D$17</c:f>
              <c:strCache>
                <c:ptCount val="1"/>
                <c:pt idx="0">
                  <c:v>회선료</c:v>
                </c:pt>
              </c:strCache>
            </c:strRef>
          </c:tx>
          <c:invertIfNegative val="0"/>
          <c:cat>
            <c:strRef>
              <c:f>정답!$F$16:$H$16</c:f>
              <c:strCache>
                <c:ptCount val="3"/>
                <c:pt idx="0">
                  <c:v>아파트</c:v>
                </c:pt>
                <c:pt idx="1">
                  <c:v>사무용빌딩</c:v>
                </c:pt>
                <c:pt idx="2">
                  <c:v>일반주택</c:v>
                </c:pt>
              </c:strCache>
            </c:strRef>
          </c:cat>
          <c:val>
            <c:numRef>
              <c:f>정답!$F$17:$H$17</c:f>
              <c:numCache>
                <c:formatCode>#,##0</c:formatCode>
                <c:ptCount val="3"/>
                <c:pt idx="0">
                  <c:v>16185000</c:v>
                </c:pt>
                <c:pt idx="1">
                  <c:v>9638500</c:v>
                </c:pt>
                <c:pt idx="2">
                  <c:v>19235400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45220352"/>
        <c:axId val="145221888"/>
        <c:axId val="0"/>
      </c:bar3DChart>
      <c:catAx>
        <c:axId val="145220352"/>
        <c:scaling>
          <c:orientation val="minMax"/>
        </c:scaling>
        <c:delete val="0"/>
        <c:axPos val="b"/>
        <c:numFmt formatCode="#,##0" sourceLinked="1"/>
        <c:majorTickMark val="in"/>
        <c:minorTickMark val="none"/>
        <c:tickLblPos val="low"/>
        <c:txPr>
          <a:bodyPr rot="0" vert="horz"/>
          <a:lstStyle/>
          <a:p>
            <a:pPr>
              <a:defRPr/>
            </a:pPr>
            <a:endParaRPr lang="ko-KR"/>
          </a:p>
        </c:txPr>
        <c:crossAx val="14522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221888"/>
        <c:scaling>
          <c:orientation val="minMax"/>
          <c:max val="32000000"/>
          <c:min val="5000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>
                    <a:latin typeface="돋움" pitchFamily="50" charset="-127"/>
                    <a:ea typeface="돋움" pitchFamily="50" charset="-127"/>
                  </a:defRPr>
                </a:pPr>
                <a:r>
                  <a:rPr lang="ko-KR">
                    <a:latin typeface="돋움" pitchFamily="50" charset="-127"/>
                    <a:ea typeface="돋움" pitchFamily="50" charset="-127"/>
                  </a:rPr>
                  <a:t>백만원</a:t>
                </a:r>
              </a:p>
            </c:rich>
          </c:tx>
          <c:layout>
            <c:manualLayout>
              <c:xMode val="edge"/>
              <c:yMode val="edge"/>
              <c:x val="9.1331338382941288E-2"/>
              <c:y val="0.33769135027605501"/>
            </c:manualLayout>
          </c:layout>
          <c:overlay val="0"/>
        </c:title>
        <c:numFmt formatCode="#,##0,," sourceLinked="0"/>
        <c:majorTickMark val="in"/>
        <c:minorTickMark val="none"/>
        <c:tickLblPos val="nextTo"/>
        <c:txPr>
          <a:bodyPr rot="0" vert="horz"/>
          <a:lstStyle/>
          <a:p>
            <a:pPr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  <c:crossAx val="145220352"/>
        <c:crosses val="autoZero"/>
        <c:crossBetween val="between"/>
        <c:majorUnit val="3000000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</c:dTable>
    </c:plotArea>
    <c:plotVisOnly val="1"/>
    <c:dispBlanksAs val="gap"/>
    <c:showDLblsOverMax val="0"/>
  </c:chart>
  <c:printSettings>
    <c:headerFooter alignWithMargins="0"/>
    <c:pageMargins b="1" l="0.75000000000000022" r="0.75000000000000022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00">
                <a:latin typeface="바탕" pitchFamily="18" charset="-127"/>
                <a:ea typeface="바탕" pitchFamily="18" charset="-127"/>
              </a:defRPr>
            </a:pPr>
            <a:r>
              <a:rPr lang="ko-KR" altLang="en-US" sz="2200">
                <a:latin typeface="바탕" pitchFamily="18" charset="-127"/>
                <a:ea typeface="바탕" pitchFamily="18" charset="-127"/>
              </a:rPr>
              <a:t>차트제목</a:t>
            </a:r>
            <a:endParaRPr lang="ko-KR" sz="2200">
              <a:latin typeface="바탕" pitchFamily="18" charset="-127"/>
              <a:ea typeface="바탕" pitchFamily="18" charset="-127"/>
            </a:endParaRPr>
          </a:p>
        </c:rich>
      </c:tx>
      <c:layout>
        <c:manualLayout>
          <c:xMode val="edge"/>
          <c:yMode val="edge"/>
          <c:x val="0.41382885188887003"/>
          <c:y val="3.050108932461874E-2"/>
        </c:manualLayout>
      </c:layout>
      <c:overlay val="0"/>
    </c:title>
    <c:autoTitleDeleted val="0"/>
    <c:view3D>
      <c:rotX val="15"/>
      <c:hPercent val="58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705893468439712"/>
          <c:y val="0.18082827143814559"/>
          <c:w val="0.83900992209413905"/>
          <c:h val="0.58605789176941159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정답!$D$18</c:f>
              <c:strCache>
                <c:ptCount val="1"/>
                <c:pt idx="0">
                  <c:v>설치비</c:v>
                </c:pt>
              </c:strCache>
            </c:strRef>
          </c:tx>
          <c:invertIfNegative val="0"/>
          <c:cat>
            <c:strRef>
              <c:f>정답!$F$16:$H$16</c:f>
              <c:strCache>
                <c:ptCount val="3"/>
                <c:pt idx="0">
                  <c:v>아파트</c:v>
                </c:pt>
                <c:pt idx="1">
                  <c:v>사무용빌딩</c:v>
                </c:pt>
                <c:pt idx="2">
                  <c:v>일반주택</c:v>
                </c:pt>
              </c:strCache>
            </c:strRef>
          </c:cat>
          <c:val>
            <c:numRef>
              <c:f>정답!$F$18:$H$18</c:f>
              <c:numCache>
                <c:formatCode>#,##0</c:formatCode>
                <c:ptCount val="3"/>
                <c:pt idx="0">
                  <c:v>25896000</c:v>
                </c:pt>
                <c:pt idx="1">
                  <c:v>15421600</c:v>
                </c:pt>
                <c:pt idx="2">
                  <c:v>30776640</c:v>
                </c:pt>
              </c:numCache>
            </c:numRef>
          </c:val>
        </c:ser>
        <c:ser>
          <c:idx val="0"/>
          <c:order val="1"/>
          <c:tx>
            <c:strRef>
              <c:f>정답!$D$17</c:f>
              <c:strCache>
                <c:ptCount val="1"/>
                <c:pt idx="0">
                  <c:v>회선료</c:v>
                </c:pt>
              </c:strCache>
            </c:strRef>
          </c:tx>
          <c:invertIfNegative val="0"/>
          <c:cat>
            <c:strRef>
              <c:f>정답!$F$16:$H$16</c:f>
              <c:strCache>
                <c:ptCount val="3"/>
                <c:pt idx="0">
                  <c:v>아파트</c:v>
                </c:pt>
                <c:pt idx="1">
                  <c:v>사무용빌딩</c:v>
                </c:pt>
                <c:pt idx="2">
                  <c:v>일반주택</c:v>
                </c:pt>
              </c:strCache>
            </c:strRef>
          </c:cat>
          <c:val>
            <c:numRef>
              <c:f>정답!$F$17:$H$17</c:f>
              <c:numCache>
                <c:formatCode>#,##0</c:formatCode>
                <c:ptCount val="3"/>
                <c:pt idx="0">
                  <c:v>16185000</c:v>
                </c:pt>
                <c:pt idx="1">
                  <c:v>9638500</c:v>
                </c:pt>
                <c:pt idx="2">
                  <c:v>19235400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45274368"/>
        <c:axId val="145275904"/>
        <c:axId val="0"/>
      </c:bar3DChart>
      <c:catAx>
        <c:axId val="145274368"/>
        <c:scaling>
          <c:orientation val="minMax"/>
        </c:scaling>
        <c:delete val="0"/>
        <c:axPos val="b"/>
        <c:numFmt formatCode="#,##0.00_);[Red]\(#,##0.00\)" sourceLinked="0"/>
        <c:majorTickMark val="in"/>
        <c:minorTickMark val="none"/>
        <c:tickLblPos val="low"/>
        <c:txPr>
          <a:bodyPr rot="0" vert="horz"/>
          <a:lstStyle/>
          <a:p>
            <a:pPr>
              <a:defRPr/>
            </a:pPr>
            <a:endParaRPr lang="ko-KR"/>
          </a:p>
        </c:txPr>
        <c:crossAx val="1452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275904"/>
        <c:scaling>
          <c:orientation val="minMax"/>
          <c:max val="32000000"/>
          <c:min val="5000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>
                    <a:latin typeface="돋움" pitchFamily="50" charset="-127"/>
                    <a:ea typeface="돋움" pitchFamily="50" charset="-127"/>
                  </a:defRPr>
                </a:pPr>
                <a:r>
                  <a:rPr lang="ko-KR">
                    <a:latin typeface="돋움" pitchFamily="50" charset="-127"/>
                    <a:ea typeface="돋움" pitchFamily="50" charset="-127"/>
                  </a:rPr>
                  <a:t>백만원</a:t>
                </a:r>
              </a:p>
            </c:rich>
          </c:tx>
          <c:layout>
            <c:manualLayout>
              <c:xMode val="edge"/>
              <c:yMode val="edge"/>
              <c:x val="9.1331338382941288E-2"/>
              <c:y val="0.33769135027605501"/>
            </c:manualLayout>
          </c:layout>
          <c:overlay val="0"/>
        </c:title>
        <c:numFmt formatCode="#,##0,," sourceLinked="0"/>
        <c:majorTickMark val="in"/>
        <c:minorTickMark val="none"/>
        <c:tickLblPos val="nextTo"/>
        <c:txPr>
          <a:bodyPr rot="0" vert="horz"/>
          <a:lstStyle/>
          <a:p>
            <a:pPr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  <c:crossAx val="145274368"/>
        <c:crosses val="autoZero"/>
        <c:crossBetween val="between"/>
        <c:majorUnit val="3000000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</c:dTable>
    </c:plotArea>
    <c:plotVisOnly val="1"/>
    <c:dispBlanksAs val="gap"/>
    <c:showDLblsOverMax val="0"/>
  </c:chart>
  <c:printSettings>
    <c:headerFooter alignWithMargins="0"/>
    <c:pageMargins b="1" l="0.75000000000000044" r="0.75000000000000044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9525</xdr:rowOff>
    </xdr:from>
    <xdr:to>
      <xdr:col>9</xdr:col>
      <xdr:colOff>0</xdr:colOff>
      <xdr:row>45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161925</xdr:rowOff>
    </xdr:from>
    <xdr:to>
      <xdr:col>8</xdr:col>
      <xdr:colOff>266700</xdr:colOff>
      <xdr:row>26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247650</xdr:colOff>
      <xdr:row>21</xdr:row>
      <xdr:rowOff>123825</xdr:rowOff>
    </xdr:from>
    <xdr:to>
      <xdr:col>3</xdr:col>
      <xdr:colOff>409575</xdr:colOff>
      <xdr:row>22</xdr:row>
      <xdr:rowOff>104775</xdr:rowOff>
    </xdr:to>
    <xdr:pic>
      <xdr:nvPicPr>
        <xdr:cNvPr id="307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771650" y="3724275"/>
          <a:ext cx="923925" cy="152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247650</xdr:colOff>
      <xdr:row>23</xdr:row>
      <xdr:rowOff>0</xdr:rowOff>
    </xdr:from>
    <xdr:to>
      <xdr:col>3</xdr:col>
      <xdr:colOff>409575</xdr:colOff>
      <xdr:row>23</xdr:row>
      <xdr:rowOff>152400</xdr:rowOff>
    </xdr:to>
    <xdr:pic>
      <xdr:nvPicPr>
        <xdr:cNvPr id="307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771650" y="3943350"/>
          <a:ext cx="923925" cy="1524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114300</xdr:colOff>
      <xdr:row>21</xdr:row>
      <xdr:rowOff>123825</xdr:rowOff>
    </xdr:from>
    <xdr:to>
      <xdr:col>5</xdr:col>
      <xdr:colOff>276225</xdr:colOff>
      <xdr:row>22</xdr:row>
      <xdr:rowOff>104775</xdr:rowOff>
    </xdr:to>
    <xdr:pic>
      <xdr:nvPicPr>
        <xdr:cNvPr id="308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62300" y="3724275"/>
          <a:ext cx="923925" cy="1524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123825</xdr:colOff>
      <xdr:row>23</xdr:row>
      <xdr:rowOff>9525</xdr:rowOff>
    </xdr:from>
    <xdr:to>
      <xdr:col>5</xdr:col>
      <xdr:colOff>285750</xdr:colOff>
      <xdr:row>23</xdr:row>
      <xdr:rowOff>161925</xdr:rowOff>
    </xdr:to>
    <xdr:pic>
      <xdr:nvPicPr>
        <xdr:cNvPr id="308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71825" y="3952875"/>
          <a:ext cx="923925" cy="1524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752475</xdr:colOff>
      <xdr:row>21</xdr:row>
      <xdr:rowOff>133350</xdr:rowOff>
    </xdr:from>
    <xdr:to>
      <xdr:col>7</xdr:col>
      <xdr:colOff>152400</xdr:colOff>
      <xdr:row>22</xdr:row>
      <xdr:rowOff>114300</xdr:rowOff>
    </xdr:to>
    <xdr:pic>
      <xdr:nvPicPr>
        <xdr:cNvPr id="308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562475" y="3733800"/>
          <a:ext cx="923925" cy="1524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752475</xdr:colOff>
      <xdr:row>23</xdr:row>
      <xdr:rowOff>9525</xdr:rowOff>
    </xdr:from>
    <xdr:to>
      <xdr:col>7</xdr:col>
      <xdr:colOff>152400</xdr:colOff>
      <xdr:row>23</xdr:row>
      <xdr:rowOff>161925</xdr:rowOff>
    </xdr:to>
    <xdr:pic>
      <xdr:nvPicPr>
        <xdr:cNvPr id="3086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562475" y="3952875"/>
          <a:ext cx="923925" cy="152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I21"/>
  <sheetViews>
    <sheetView showGridLines="0" tabSelected="1" workbookViewId="0">
      <selection activeCell="L22" sqref="L22"/>
    </sheetView>
  </sheetViews>
  <sheetFormatPr defaultRowHeight="15" customHeight="1" x14ac:dyDescent="0.15"/>
  <cols>
    <col min="1" max="1" width="2" customWidth="1"/>
    <col min="3" max="3" width="8.44140625" customWidth="1"/>
    <col min="4" max="4" width="5.77734375" customWidth="1"/>
    <col min="5" max="5" width="8.6640625" customWidth="1"/>
    <col min="6" max="8" width="9.88671875" customWidth="1"/>
    <col min="9" max="9" width="10.33203125" customWidth="1"/>
    <col min="10" max="14" width="1.6640625" customWidth="1"/>
  </cols>
  <sheetData>
    <row r="1" spans="2:9" ht="31.5" customHeight="1" x14ac:dyDescent="0.15">
      <c r="B1" s="34" t="s">
        <v>13</v>
      </c>
      <c r="C1" s="34"/>
      <c r="D1" s="34"/>
      <c r="E1" s="34"/>
      <c r="F1" s="34"/>
      <c r="G1" s="34"/>
      <c r="H1" s="34"/>
      <c r="I1" s="34"/>
    </row>
    <row r="2" spans="2:9" s="4" customFormat="1" ht="15" customHeight="1" x14ac:dyDescent="0.15">
      <c r="B2" s="20"/>
      <c r="C2" s="20"/>
      <c r="D2" s="20"/>
      <c r="E2" s="20"/>
      <c r="F2" s="20"/>
      <c r="G2" s="20"/>
      <c r="H2" s="20"/>
      <c r="I2" s="21" t="s">
        <v>32</v>
      </c>
    </row>
    <row r="3" spans="2:9" ht="15" customHeight="1" x14ac:dyDescent="0.15">
      <c r="B3" s="52" t="s">
        <v>9</v>
      </c>
      <c r="C3" s="46" t="s">
        <v>10</v>
      </c>
      <c r="D3" s="46" t="s">
        <v>11</v>
      </c>
      <c r="E3" s="46" t="s">
        <v>12</v>
      </c>
      <c r="F3" s="47" t="s">
        <v>14</v>
      </c>
      <c r="G3" s="48"/>
      <c r="H3" s="48"/>
      <c r="I3" s="49"/>
    </row>
    <row r="4" spans="2:9" ht="15" customHeight="1" x14ac:dyDescent="0.15">
      <c r="B4" s="53"/>
      <c r="C4" s="46"/>
      <c r="D4" s="46"/>
      <c r="E4" s="46"/>
      <c r="F4" s="19" t="s">
        <v>5</v>
      </c>
      <c r="G4" s="19" t="s">
        <v>4</v>
      </c>
      <c r="H4" s="19" t="s">
        <v>8</v>
      </c>
      <c r="I4" s="19" t="s">
        <v>1</v>
      </c>
    </row>
    <row r="5" spans="2:9" ht="15" customHeight="1" x14ac:dyDescent="0.15">
      <c r="B5" s="22">
        <v>41074</v>
      </c>
      <c r="C5" s="23" t="s">
        <v>3</v>
      </c>
      <c r="D5" s="10">
        <v>412</v>
      </c>
      <c r="E5" s="24">
        <v>17000</v>
      </c>
      <c r="F5" s="25">
        <f>D5*E5</f>
        <v>7004000</v>
      </c>
      <c r="G5" s="25">
        <f>F5*160%</f>
        <v>11206400</v>
      </c>
      <c r="H5" s="25">
        <f>(F5+G5)*IF(E5&gt;=17000,5%,7%)</f>
        <v>910520</v>
      </c>
      <c r="I5" s="25">
        <f t="shared" ref="I5:I13" si="0">SUM(F5:H5)*(DATE(2012,6,30)-B5+1)/30</f>
        <v>10835188</v>
      </c>
    </row>
    <row r="6" spans="2:9" ht="15" customHeight="1" x14ac:dyDescent="0.15">
      <c r="B6" s="22">
        <v>41064</v>
      </c>
      <c r="C6" s="19" t="s">
        <v>7</v>
      </c>
      <c r="D6" s="12">
        <v>394</v>
      </c>
      <c r="E6" s="24">
        <v>9000</v>
      </c>
      <c r="F6" s="25">
        <f t="shared" ref="F6:F13" si="1">D6*E6</f>
        <v>3546000</v>
      </c>
      <c r="G6" s="25">
        <f t="shared" ref="G6:G13" si="2">F6*160%</f>
        <v>5673600</v>
      </c>
      <c r="H6" s="25">
        <f t="shared" ref="H6:H13" si="3">(F6+G6)*IF(E6&gt;=17000,5%,7%)</f>
        <v>645372.00000000012</v>
      </c>
      <c r="I6" s="25">
        <f t="shared" si="0"/>
        <v>8878474.8000000007</v>
      </c>
    </row>
    <row r="7" spans="2:9" ht="15" customHeight="1" x14ac:dyDescent="0.15">
      <c r="B7" s="22">
        <v>41090</v>
      </c>
      <c r="C7" s="19" t="s">
        <v>6</v>
      </c>
      <c r="D7" s="12">
        <v>225</v>
      </c>
      <c r="E7" s="24">
        <v>24200</v>
      </c>
      <c r="F7" s="25">
        <f t="shared" si="1"/>
        <v>5445000</v>
      </c>
      <c r="G7" s="25">
        <f t="shared" si="2"/>
        <v>8712000</v>
      </c>
      <c r="H7" s="25">
        <f t="shared" si="3"/>
        <v>707850</v>
      </c>
      <c r="I7" s="25">
        <f t="shared" si="0"/>
        <v>495495</v>
      </c>
    </row>
    <row r="8" spans="2:9" ht="15" customHeight="1" x14ac:dyDescent="0.15">
      <c r="B8" s="22">
        <v>41070</v>
      </c>
      <c r="C8" s="19" t="s">
        <v>7</v>
      </c>
      <c r="D8" s="12">
        <v>325</v>
      </c>
      <c r="E8" s="24">
        <v>8800</v>
      </c>
      <c r="F8" s="25">
        <f t="shared" si="1"/>
        <v>2860000</v>
      </c>
      <c r="G8" s="25">
        <f t="shared" si="2"/>
        <v>4576000</v>
      </c>
      <c r="H8" s="25">
        <f t="shared" si="3"/>
        <v>520520.00000000006</v>
      </c>
      <c r="I8" s="25">
        <f t="shared" si="0"/>
        <v>5569564</v>
      </c>
    </row>
    <row r="9" spans="2:9" ht="15" customHeight="1" x14ac:dyDescent="0.15">
      <c r="B9" s="22">
        <v>41067</v>
      </c>
      <c r="C9" s="19" t="s">
        <v>3</v>
      </c>
      <c r="D9" s="12">
        <v>338</v>
      </c>
      <c r="E9" s="24">
        <v>18000</v>
      </c>
      <c r="F9" s="25">
        <f t="shared" si="1"/>
        <v>6084000</v>
      </c>
      <c r="G9" s="25">
        <f t="shared" si="2"/>
        <v>9734400</v>
      </c>
      <c r="H9" s="25">
        <f t="shared" si="3"/>
        <v>790920</v>
      </c>
      <c r="I9" s="25">
        <f t="shared" si="0"/>
        <v>13287456</v>
      </c>
    </row>
    <row r="10" spans="2:9" ht="15" customHeight="1" x14ac:dyDescent="0.15">
      <c r="B10" s="22">
        <v>41081</v>
      </c>
      <c r="C10" s="19" t="s">
        <v>6</v>
      </c>
      <c r="D10" s="12">
        <v>219</v>
      </c>
      <c r="E10" s="24">
        <v>24100</v>
      </c>
      <c r="F10" s="25">
        <f t="shared" si="1"/>
        <v>5277900</v>
      </c>
      <c r="G10" s="25">
        <f t="shared" si="2"/>
        <v>8444640</v>
      </c>
      <c r="H10" s="25">
        <f t="shared" si="3"/>
        <v>686127</v>
      </c>
      <c r="I10" s="25">
        <f t="shared" si="0"/>
        <v>4802889</v>
      </c>
    </row>
    <row r="11" spans="2:9" ht="15" customHeight="1" x14ac:dyDescent="0.15">
      <c r="B11" s="22">
        <v>41071</v>
      </c>
      <c r="C11" s="23" t="s">
        <v>3</v>
      </c>
      <c r="D11" s="12">
        <v>163</v>
      </c>
      <c r="E11" s="24">
        <v>19000</v>
      </c>
      <c r="F11" s="25">
        <f t="shared" si="1"/>
        <v>3097000</v>
      </c>
      <c r="G11" s="25">
        <f t="shared" si="2"/>
        <v>4955200</v>
      </c>
      <c r="H11" s="25">
        <f t="shared" si="3"/>
        <v>402610</v>
      </c>
      <c r="I11" s="25">
        <f t="shared" si="0"/>
        <v>5636540</v>
      </c>
    </row>
    <row r="12" spans="2:9" ht="15" customHeight="1" x14ac:dyDescent="0.15">
      <c r="B12" s="22">
        <v>41085</v>
      </c>
      <c r="C12" s="19" t="s">
        <v>7</v>
      </c>
      <c r="D12" s="12">
        <v>431</v>
      </c>
      <c r="E12" s="24">
        <v>7500</v>
      </c>
      <c r="F12" s="25">
        <f t="shared" si="1"/>
        <v>3232500</v>
      </c>
      <c r="G12" s="25">
        <f t="shared" si="2"/>
        <v>5172000</v>
      </c>
      <c r="H12" s="25">
        <f t="shared" si="3"/>
        <v>588315</v>
      </c>
      <c r="I12" s="25">
        <f t="shared" si="0"/>
        <v>1798563</v>
      </c>
    </row>
    <row r="13" spans="2:9" ht="15" customHeight="1" thickBot="1" x14ac:dyDescent="0.2">
      <c r="B13" s="22">
        <v>41067</v>
      </c>
      <c r="C13" s="19" t="s">
        <v>6</v>
      </c>
      <c r="D13" s="13">
        <v>375</v>
      </c>
      <c r="E13" s="24">
        <v>22700</v>
      </c>
      <c r="F13" s="25">
        <f t="shared" si="1"/>
        <v>8512500</v>
      </c>
      <c r="G13" s="25">
        <f t="shared" si="2"/>
        <v>13620000</v>
      </c>
      <c r="H13" s="25">
        <f t="shared" si="3"/>
        <v>1106625</v>
      </c>
      <c r="I13" s="25">
        <f t="shared" si="0"/>
        <v>18591300</v>
      </c>
    </row>
    <row r="14" spans="2:9" ht="15" customHeight="1" thickTop="1" x14ac:dyDescent="0.15">
      <c r="B14" s="50" t="s">
        <v>2</v>
      </c>
      <c r="C14" s="51"/>
      <c r="D14" s="26">
        <f t="shared" ref="D14:I14" si="4">SUM(D5:D13)</f>
        <v>2882</v>
      </c>
      <c r="E14" s="27"/>
      <c r="F14" s="26">
        <f t="shared" si="4"/>
        <v>45058900</v>
      </c>
      <c r="G14" s="26">
        <f t="shared" si="4"/>
        <v>72094240</v>
      </c>
      <c r="H14" s="26">
        <f t="shared" si="4"/>
        <v>6358859</v>
      </c>
      <c r="I14" s="26">
        <f t="shared" si="4"/>
        <v>69895469.799999997</v>
      </c>
    </row>
    <row r="15" spans="2:9" ht="15" customHeight="1" x14ac:dyDescent="0.15">
      <c r="B15" s="28"/>
      <c r="C15" s="28"/>
      <c r="D15" s="29"/>
      <c r="E15" s="29"/>
      <c r="F15" s="29"/>
      <c r="G15" s="29"/>
      <c r="H15" s="29"/>
      <c r="I15" s="29"/>
    </row>
    <row r="16" spans="2:9" ht="15" customHeight="1" x14ac:dyDescent="0.15">
      <c r="B16" s="40" t="s">
        <v>36</v>
      </c>
      <c r="C16" s="41"/>
      <c r="D16" s="30" t="s">
        <v>0</v>
      </c>
      <c r="E16" s="30"/>
      <c r="F16" s="30" t="s">
        <v>3</v>
      </c>
      <c r="G16" s="30" t="s">
        <v>7</v>
      </c>
      <c r="H16" s="30" t="s">
        <v>6</v>
      </c>
      <c r="I16" s="30" t="s">
        <v>1</v>
      </c>
    </row>
    <row r="17" spans="2:9" ht="15" customHeight="1" x14ac:dyDescent="0.15">
      <c r="B17" s="42"/>
      <c r="C17" s="43"/>
      <c r="D17" s="30" t="s">
        <v>5</v>
      </c>
      <c r="E17" s="30"/>
      <c r="F17" s="32">
        <f>SUMIF($C$5:$C$13,F$16,$F$5:$F$13)</f>
        <v>16185000</v>
      </c>
      <c r="G17" s="33">
        <f>SUMIF($C$5:$C$13,G$16,$F$5:$F$13)</f>
        <v>9638500</v>
      </c>
      <c r="H17" s="33">
        <f>SUMIF($C$5:$C$13,H$16,$F$5:$F$13)</f>
        <v>19235400</v>
      </c>
      <c r="I17" s="33">
        <f>SUM(F17:H17)</f>
        <v>45058900</v>
      </c>
    </row>
    <row r="18" spans="2:9" ht="15" customHeight="1" x14ac:dyDescent="0.15">
      <c r="B18" s="42"/>
      <c r="C18" s="43"/>
      <c r="D18" s="30" t="s">
        <v>4</v>
      </c>
      <c r="E18" s="30"/>
      <c r="F18" s="33">
        <f>SUMIF($C$5:$C$13,F$16,$G$5:$G$13)</f>
        <v>25896000</v>
      </c>
      <c r="G18" s="33">
        <f>SUMIF($C$5:$C$13,G$16,$G$5:$G$13)</f>
        <v>15421600</v>
      </c>
      <c r="H18" s="33">
        <f>SUMIF($C$5:$C$13,H$16,$G$5:$G$13)</f>
        <v>30776640</v>
      </c>
      <c r="I18" s="33">
        <f>SUM(F18:H18)</f>
        <v>72094240</v>
      </c>
    </row>
    <row r="19" spans="2:9" ht="15" customHeight="1" x14ac:dyDescent="0.15">
      <c r="B19" s="44"/>
      <c r="C19" s="45"/>
      <c r="D19" s="30" t="s">
        <v>8</v>
      </c>
      <c r="E19" s="30"/>
      <c r="F19" s="33">
        <f>SUMIF($C$5:$C$13,F$16,$H$5:$H$13)</f>
        <v>2104050</v>
      </c>
      <c r="G19" s="33">
        <f>SUMIF($C$5:$C$13,G$16,$H$5:$H$13)</f>
        <v>1754207.0000000002</v>
      </c>
      <c r="H19" s="33">
        <f>SUMIF($C$5:$C$13,H$16,$H$5:$H$13)</f>
        <v>2500602</v>
      </c>
      <c r="I19" s="33">
        <f>SUM(F19:H19)</f>
        <v>6358859</v>
      </c>
    </row>
    <row r="20" spans="2:9" ht="15" customHeight="1" x14ac:dyDescent="0.15">
      <c r="B20" s="28"/>
      <c r="C20" s="28"/>
      <c r="D20" s="29"/>
      <c r="E20" s="29"/>
      <c r="F20" s="29"/>
      <c r="G20" s="29"/>
      <c r="H20" s="29"/>
      <c r="I20" s="29"/>
    </row>
    <row r="21" spans="2:9" ht="15" customHeight="1" x14ac:dyDescent="0.15">
      <c r="B21" s="35" t="s">
        <v>43</v>
      </c>
      <c r="C21" s="36"/>
      <c r="D21" s="37" t="s">
        <v>15</v>
      </c>
      <c r="E21" s="38"/>
      <c r="F21" s="38"/>
      <c r="G21" s="38"/>
      <c r="H21" s="38"/>
      <c r="I21" s="39"/>
    </row>
  </sheetData>
  <mergeCells count="10">
    <mergeCell ref="B1:I1"/>
    <mergeCell ref="B21:C21"/>
    <mergeCell ref="D21:I21"/>
    <mergeCell ref="B16:C19"/>
    <mergeCell ref="D3:D4"/>
    <mergeCell ref="E3:E4"/>
    <mergeCell ref="F3:I3"/>
    <mergeCell ref="B14:C14"/>
    <mergeCell ref="B3:B4"/>
    <mergeCell ref="C3:C4"/>
  </mergeCells>
  <phoneticPr fontId="3" type="noConversion"/>
  <pageMargins left="0.28999999999999998" right="0.27" top="0.87" bottom="0.61" header="0.5" footer="0.3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workbookViewId="0">
      <selection activeCell="N33" sqref="N33"/>
    </sheetView>
  </sheetViews>
  <sheetFormatPr defaultRowHeight="13.5" x14ac:dyDescent="0.15"/>
  <cols>
    <col min="1" max="1" width="1.6640625" customWidth="1"/>
    <col min="2" max="2" width="10.109375" customWidth="1"/>
    <col min="6" max="6" width="9.21875" customWidth="1"/>
    <col min="7" max="7" width="8.44140625" customWidth="1"/>
    <col min="8" max="8" width="8.21875" customWidth="1"/>
    <col min="9" max="9" width="7.88671875" customWidth="1"/>
  </cols>
  <sheetData>
    <row r="1" spans="2:9" ht="25.5" x14ac:dyDescent="0.15">
      <c r="B1" s="34" t="s">
        <v>13</v>
      </c>
      <c r="C1" s="34"/>
      <c r="D1" s="34"/>
      <c r="E1" s="34"/>
      <c r="F1" s="34"/>
      <c r="G1" s="34"/>
      <c r="H1" s="34"/>
      <c r="I1" s="34"/>
    </row>
    <row r="2" spans="2:9" x14ac:dyDescent="0.15">
      <c r="B2" s="1"/>
      <c r="C2" s="1"/>
      <c r="D2" s="1"/>
      <c r="E2" s="1"/>
      <c r="F2" s="1"/>
      <c r="G2" s="1"/>
      <c r="H2" s="62" t="s">
        <v>32</v>
      </c>
      <c r="I2" s="62"/>
    </row>
    <row r="3" spans="2:9" x14ac:dyDescent="0.15">
      <c r="B3" s="72" t="s">
        <v>23</v>
      </c>
      <c r="C3" s="74" t="s">
        <v>24</v>
      </c>
      <c r="D3" s="74" t="s">
        <v>25</v>
      </c>
      <c r="E3" s="74" t="s">
        <v>26</v>
      </c>
      <c r="F3" s="75" t="s">
        <v>27</v>
      </c>
      <c r="G3" s="76"/>
      <c r="H3" s="76"/>
      <c r="I3" s="77"/>
    </row>
    <row r="4" spans="2:9" x14ac:dyDescent="0.15">
      <c r="B4" s="73"/>
      <c r="C4" s="74"/>
      <c r="D4" s="74"/>
      <c r="E4" s="74"/>
      <c r="F4" s="7" t="s">
        <v>28</v>
      </c>
      <c r="G4" s="7" t="s">
        <v>29</v>
      </c>
      <c r="H4" s="7" t="s">
        <v>30</v>
      </c>
      <c r="I4" s="7" t="s">
        <v>31</v>
      </c>
    </row>
    <row r="5" spans="2:9" ht="14.25" x14ac:dyDescent="0.15">
      <c r="B5" s="8">
        <v>41074</v>
      </c>
      <c r="C5" s="9" t="s">
        <v>33</v>
      </c>
      <c r="D5" s="10">
        <v>412</v>
      </c>
      <c r="E5" s="11">
        <v>17000</v>
      </c>
      <c r="F5" s="16" t="s">
        <v>16</v>
      </c>
      <c r="G5" s="16" t="s">
        <v>42</v>
      </c>
      <c r="H5" s="16" t="s">
        <v>17</v>
      </c>
      <c r="I5" s="16" t="s">
        <v>18</v>
      </c>
    </row>
    <row r="6" spans="2:9" ht="14.25" x14ac:dyDescent="0.15">
      <c r="B6" s="8">
        <v>41064</v>
      </c>
      <c r="C6" s="7" t="s">
        <v>34</v>
      </c>
      <c r="D6" s="12">
        <v>394</v>
      </c>
      <c r="E6" s="11">
        <v>9000</v>
      </c>
      <c r="F6" s="16" t="s">
        <v>16</v>
      </c>
      <c r="G6" s="16" t="s">
        <v>42</v>
      </c>
      <c r="H6" s="16" t="s">
        <v>17</v>
      </c>
      <c r="I6" s="16" t="s">
        <v>18</v>
      </c>
    </row>
    <row r="7" spans="2:9" ht="14.25" x14ac:dyDescent="0.15">
      <c r="B7" s="8">
        <v>41090</v>
      </c>
      <c r="C7" s="7" t="s">
        <v>35</v>
      </c>
      <c r="D7" s="12">
        <v>225</v>
      </c>
      <c r="E7" s="11">
        <v>24200</v>
      </c>
      <c r="F7" s="16" t="s">
        <v>16</v>
      </c>
      <c r="G7" s="16" t="s">
        <v>42</v>
      </c>
      <c r="H7" s="16" t="s">
        <v>17</v>
      </c>
      <c r="I7" s="16" t="s">
        <v>18</v>
      </c>
    </row>
    <row r="8" spans="2:9" ht="14.25" x14ac:dyDescent="0.15">
      <c r="B8" s="8">
        <v>41070</v>
      </c>
      <c r="C8" s="7" t="s">
        <v>34</v>
      </c>
      <c r="D8" s="12">
        <v>325</v>
      </c>
      <c r="E8" s="11">
        <v>8800</v>
      </c>
      <c r="F8" s="16" t="s">
        <v>16</v>
      </c>
      <c r="G8" s="16" t="s">
        <v>42</v>
      </c>
      <c r="H8" s="16" t="s">
        <v>17</v>
      </c>
      <c r="I8" s="16" t="s">
        <v>18</v>
      </c>
    </row>
    <row r="9" spans="2:9" ht="14.25" x14ac:dyDescent="0.15">
      <c r="B9" s="8">
        <v>41067</v>
      </c>
      <c r="C9" s="7" t="s">
        <v>33</v>
      </c>
      <c r="D9" s="12">
        <v>338</v>
      </c>
      <c r="E9" s="11">
        <v>18000</v>
      </c>
      <c r="F9" s="16" t="s">
        <v>16</v>
      </c>
      <c r="G9" s="16" t="s">
        <v>42</v>
      </c>
      <c r="H9" s="16" t="s">
        <v>17</v>
      </c>
      <c r="I9" s="16" t="s">
        <v>18</v>
      </c>
    </row>
    <row r="10" spans="2:9" ht="14.25" x14ac:dyDescent="0.15">
      <c r="B10" s="8">
        <v>41081</v>
      </c>
      <c r="C10" s="7" t="s">
        <v>35</v>
      </c>
      <c r="D10" s="12">
        <v>219</v>
      </c>
      <c r="E10" s="11">
        <v>24100</v>
      </c>
      <c r="F10" s="16" t="s">
        <v>16</v>
      </c>
      <c r="G10" s="16" t="s">
        <v>42</v>
      </c>
      <c r="H10" s="16" t="s">
        <v>17</v>
      </c>
      <c r="I10" s="16" t="s">
        <v>18</v>
      </c>
    </row>
    <row r="11" spans="2:9" ht="14.25" x14ac:dyDescent="0.15">
      <c r="B11" s="8">
        <v>41071</v>
      </c>
      <c r="C11" s="9" t="s">
        <v>33</v>
      </c>
      <c r="D11" s="12">
        <v>163</v>
      </c>
      <c r="E11" s="11">
        <v>19000</v>
      </c>
      <c r="F11" s="16" t="s">
        <v>16</v>
      </c>
      <c r="G11" s="16" t="s">
        <v>42</v>
      </c>
      <c r="H11" s="16" t="s">
        <v>17</v>
      </c>
      <c r="I11" s="16" t="s">
        <v>18</v>
      </c>
    </row>
    <row r="12" spans="2:9" ht="14.25" x14ac:dyDescent="0.15">
      <c r="B12" s="8">
        <v>41085</v>
      </c>
      <c r="C12" s="7" t="s">
        <v>34</v>
      </c>
      <c r="D12" s="12">
        <v>431</v>
      </c>
      <c r="E12" s="11">
        <v>7500</v>
      </c>
      <c r="F12" s="16" t="s">
        <v>16</v>
      </c>
      <c r="G12" s="16" t="s">
        <v>42</v>
      </c>
      <c r="H12" s="16" t="s">
        <v>17</v>
      </c>
      <c r="I12" s="16" t="s">
        <v>18</v>
      </c>
    </row>
    <row r="13" spans="2:9" ht="15" thickBot="1" x14ac:dyDescent="0.2">
      <c r="B13" s="8">
        <v>41067</v>
      </c>
      <c r="C13" s="7" t="s">
        <v>35</v>
      </c>
      <c r="D13" s="13">
        <v>375</v>
      </c>
      <c r="E13" s="11">
        <v>22700</v>
      </c>
      <c r="F13" s="16" t="s">
        <v>16</v>
      </c>
      <c r="G13" s="16" t="s">
        <v>42</v>
      </c>
      <c r="H13" s="16" t="s">
        <v>17</v>
      </c>
      <c r="I13" s="16" t="s">
        <v>18</v>
      </c>
    </row>
    <row r="14" spans="2:9" ht="15" thickTop="1" x14ac:dyDescent="0.15">
      <c r="B14" s="54" t="s">
        <v>41</v>
      </c>
      <c r="C14" s="55"/>
      <c r="D14" s="17" t="s">
        <v>22</v>
      </c>
      <c r="E14" s="5"/>
      <c r="F14" s="17" t="s">
        <v>19</v>
      </c>
      <c r="G14" s="17" t="s">
        <v>19</v>
      </c>
      <c r="H14" s="17" t="s">
        <v>19</v>
      </c>
      <c r="I14" s="17" t="s">
        <v>19</v>
      </c>
    </row>
    <row r="15" spans="2:9" x14ac:dyDescent="0.15">
      <c r="B15" s="2"/>
      <c r="C15" s="3"/>
      <c r="D15" s="6"/>
      <c r="E15" s="6"/>
      <c r="F15" s="6"/>
      <c r="G15" s="6"/>
      <c r="H15" s="6"/>
      <c r="I15" s="6"/>
    </row>
    <row r="16" spans="2:9" x14ac:dyDescent="0.15">
      <c r="B16" s="56" t="s">
        <v>37</v>
      </c>
      <c r="C16" s="57"/>
      <c r="D16" s="65" t="s">
        <v>38</v>
      </c>
      <c r="E16" s="66"/>
      <c r="F16" s="15" t="s">
        <v>33</v>
      </c>
      <c r="G16" s="15" t="s">
        <v>34</v>
      </c>
      <c r="H16" s="15" t="s">
        <v>35</v>
      </c>
      <c r="I16" s="15" t="s">
        <v>31</v>
      </c>
    </row>
    <row r="17" spans="2:9" ht="14.25" x14ac:dyDescent="0.15">
      <c r="B17" s="58"/>
      <c r="C17" s="59"/>
      <c r="D17" s="67" t="s">
        <v>28</v>
      </c>
      <c r="E17" s="68"/>
      <c r="F17" s="18" t="s">
        <v>20</v>
      </c>
      <c r="G17" s="18" t="s">
        <v>20</v>
      </c>
      <c r="H17" s="18" t="s">
        <v>20</v>
      </c>
      <c r="I17" s="18" t="s">
        <v>21</v>
      </c>
    </row>
    <row r="18" spans="2:9" ht="14.25" x14ac:dyDescent="0.15">
      <c r="B18" s="58"/>
      <c r="C18" s="59"/>
      <c r="D18" s="67" t="s">
        <v>29</v>
      </c>
      <c r="E18" s="68"/>
      <c r="F18" s="18" t="s">
        <v>20</v>
      </c>
      <c r="G18" s="18" t="s">
        <v>20</v>
      </c>
      <c r="H18" s="18" t="s">
        <v>20</v>
      </c>
      <c r="I18" s="18" t="s">
        <v>21</v>
      </c>
    </row>
    <row r="19" spans="2:9" ht="14.25" x14ac:dyDescent="0.15">
      <c r="B19" s="60"/>
      <c r="C19" s="61"/>
      <c r="D19" s="67" t="s">
        <v>30</v>
      </c>
      <c r="E19" s="68"/>
      <c r="F19" s="18" t="s">
        <v>20</v>
      </c>
      <c r="G19" s="18" t="s">
        <v>20</v>
      </c>
      <c r="H19" s="18" t="s">
        <v>20</v>
      </c>
      <c r="I19" s="18" t="s">
        <v>21</v>
      </c>
    </row>
    <row r="20" spans="2:9" x14ac:dyDescent="0.15">
      <c r="B20" s="14"/>
      <c r="C20" s="14"/>
      <c r="D20" s="14"/>
      <c r="E20" s="14"/>
    </row>
    <row r="21" spans="2:9" ht="14.25" x14ac:dyDescent="0.15">
      <c r="B21" s="63" t="s">
        <v>39</v>
      </c>
      <c r="C21" s="64"/>
      <c r="D21" s="69" t="s">
        <v>40</v>
      </c>
      <c r="E21" s="70"/>
      <c r="F21" s="70"/>
      <c r="G21" s="70"/>
      <c r="H21" s="70"/>
      <c r="I21" s="71"/>
    </row>
  </sheetData>
  <mergeCells count="15">
    <mergeCell ref="B1:I1"/>
    <mergeCell ref="B3:B4"/>
    <mergeCell ref="C3:C4"/>
    <mergeCell ref="D3:D4"/>
    <mergeCell ref="E3:E4"/>
    <mergeCell ref="F3:I3"/>
    <mergeCell ref="B14:C14"/>
    <mergeCell ref="B16:C19"/>
    <mergeCell ref="H2:I2"/>
    <mergeCell ref="B21:C21"/>
    <mergeCell ref="D16:E16"/>
    <mergeCell ref="D17:E17"/>
    <mergeCell ref="D18:E18"/>
    <mergeCell ref="D19:E19"/>
    <mergeCell ref="D21:I21"/>
  </mergeCells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5"/>
  <sheetViews>
    <sheetView showGridLines="0" workbookViewId="0">
      <selection activeCell="J27" sqref="J27"/>
    </sheetView>
  </sheetViews>
  <sheetFormatPr defaultRowHeight="13.5" x14ac:dyDescent="0.15"/>
  <sheetData>
    <row r="35" spans="4:4" x14ac:dyDescent="0.15">
      <c r="D35" s="31"/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정답</vt:lpstr>
      <vt:lpstr>보기1</vt:lpstr>
      <vt:lpstr>보기2</vt:lpstr>
    </vt:vector>
  </TitlesOfParts>
  <Company>한국표계산연구소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Soocheon Jheong</dc:creator>
  <cp:lastModifiedBy>user</cp:lastModifiedBy>
  <cp:lastPrinted>2000-04-03T00:30:34Z</cp:lastPrinted>
  <dcterms:created xsi:type="dcterms:W3CDTF">2000-02-08T02:24:30Z</dcterms:created>
  <dcterms:modified xsi:type="dcterms:W3CDTF">2014-07-02T06:28:21Z</dcterms:modified>
</cp:coreProperties>
</file>