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9300" windowHeight="4440"/>
  </bookViews>
  <sheets>
    <sheet name="문제" sheetId="2" r:id="rId1"/>
    <sheet name="보기1" sheetId="3" r:id="rId2"/>
    <sheet name="보기2" sheetId="4" r:id="rId3"/>
  </sheets>
  <definedNames>
    <definedName name="_xlnm._FilterDatabase" localSheetId="0" hidden="1">문제!#REF!</definedName>
    <definedName name="_xlnm.Criteria" localSheetId="0">문제!#REF!</definedName>
  </definedNames>
  <calcPr calcId="144525"/>
  <fileRecoveryPr repairLoad="1"/>
</workbook>
</file>

<file path=xl/calcChain.xml><?xml version="1.0" encoding="utf-8"?>
<calcChain xmlns="http://schemas.openxmlformats.org/spreadsheetml/2006/main">
  <c r="D13" i="3" l="1"/>
  <c r="D12" i="3"/>
  <c r="D11" i="3"/>
  <c r="D10" i="3"/>
  <c r="D9" i="3"/>
  <c r="D8" i="3"/>
  <c r="D7" i="3"/>
  <c r="D6" i="3"/>
  <c r="D5" i="3"/>
  <c r="D4" i="3"/>
  <c r="D4" i="2"/>
  <c r="D5" i="2"/>
  <c r="D6" i="2"/>
  <c r="D7" i="2"/>
  <c r="D8" i="2"/>
  <c r="D9" i="2"/>
  <c r="D10" i="2"/>
  <c r="D11" i="2"/>
  <c r="D12" i="2"/>
  <c r="D13" i="2"/>
  <c r="E19" i="2"/>
  <c r="E18" i="2"/>
  <c r="D19" i="2"/>
  <c r="D18" i="2"/>
  <c r="E4" i="2"/>
  <c r="F4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D14" i="2"/>
  <c r="C14" i="2"/>
  <c r="G13" i="2" l="1"/>
  <c r="H13" i="2" s="1"/>
  <c r="H11" i="2"/>
  <c r="G11" i="2"/>
  <c r="H9" i="2"/>
  <c r="G9" i="2"/>
  <c r="H7" i="2"/>
  <c r="G7" i="2"/>
  <c r="H5" i="2"/>
  <c r="G5" i="2"/>
  <c r="G12" i="2"/>
  <c r="H12" i="2" s="1"/>
  <c r="G10" i="2"/>
  <c r="H10" i="2" s="1"/>
  <c r="G8" i="2"/>
  <c r="H8" i="2" s="1"/>
  <c r="G6" i="2"/>
  <c r="H6" i="2" s="1"/>
  <c r="F14" i="2"/>
  <c r="G4" i="2"/>
  <c r="G14" i="2" s="1"/>
  <c r="E14" i="2"/>
  <c r="H4" i="2" l="1"/>
  <c r="H14" i="2" s="1"/>
</calcChain>
</file>

<file path=xl/sharedStrings.xml><?xml version="1.0" encoding="utf-8"?>
<sst xmlns="http://schemas.openxmlformats.org/spreadsheetml/2006/main" count="100" uniqueCount="32">
  <si>
    <t>합계</t>
  </si>
  <si>
    <t>호수</t>
  </si>
  <si>
    <t>사용량
(Kw/h)</t>
  </si>
  <si>
    <t>요금</t>
  </si>
  <si>
    <t>추가요금</t>
  </si>
  <si>
    <t>공급가액</t>
  </si>
  <si>
    <t>세액</t>
  </si>
  <si>
    <t>조건테이블</t>
  </si>
  <si>
    <t>101호</t>
  </si>
  <si>
    <t>102호</t>
  </si>
  <si>
    <t>103호</t>
  </si>
  <si>
    <t>104호</t>
  </si>
  <si>
    <t>105호</t>
  </si>
  <si>
    <t>201호</t>
  </si>
  <si>
    <t>202호</t>
  </si>
  <si>
    <t>203호</t>
  </si>
  <si>
    <t>204호</t>
  </si>
  <si>
    <t>205호</t>
  </si>
  <si>
    <t>구분</t>
  </si>
  <si>
    <t>사용량</t>
  </si>
  <si>
    <t>최고사용량</t>
  </si>
  <si>
    <t>최저사용량</t>
  </si>
  <si>
    <t>=VLOOKUP(c4,$I$4:$J$13,2)*d4</t>
  </si>
  <si>
    <t>①</t>
    <phoneticPr fontId="8" type="noConversion"/>
  </si>
  <si>
    <t>②</t>
    <phoneticPr fontId="8" type="noConversion"/>
  </si>
  <si>
    <t>③</t>
    <phoneticPr fontId="8" type="noConversion"/>
  </si>
  <si>
    <t>④</t>
    <phoneticPr fontId="8" type="noConversion"/>
  </si>
  <si>
    <t>⑤</t>
    <phoneticPr fontId="8" type="noConversion"/>
  </si>
  <si>
    <t>⑥</t>
    <phoneticPr fontId="8" type="noConversion"/>
  </si>
  <si>
    <t>⑦</t>
    <phoneticPr fontId="8" type="noConversion"/>
  </si>
  <si>
    <r>
      <t>전기사용내역</t>
    </r>
    <r>
      <rPr>
        <b/>
        <sz val="10"/>
        <rFont val="돋움"/>
        <family val="3"/>
        <charset val="129"/>
      </rPr>
      <t xml:space="preserve">
</t>
    </r>
    <r>
      <rPr>
        <b/>
        <sz val="14"/>
        <rFont val="돋움"/>
        <family val="3"/>
        <charset val="129"/>
      </rPr>
      <t>사용기간(5/4 ∼6/3)</t>
    </r>
    <phoneticPr fontId="8" type="noConversion"/>
  </si>
  <si>
    <r>
      <rPr>
        <sz val="20"/>
        <rFont val="돋움"/>
        <family val="3"/>
        <charset val="129"/>
      </rPr>
      <t>전기사용내역</t>
    </r>
    <r>
      <rPr>
        <sz val="10"/>
        <rFont val="돋움"/>
        <family val="3"/>
        <charset val="129"/>
      </rPr>
      <t xml:space="preserve">
</t>
    </r>
    <r>
      <rPr>
        <sz val="14"/>
        <rFont val="돋움"/>
        <family val="3"/>
        <charset val="129"/>
      </rPr>
      <t>사용기간(5/4 ∼6/3)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</si>
</sst>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b/>
      <sz val="20"/>
      <name val="돋움"/>
      <family val="3"/>
      <charset val="129"/>
    </font>
    <font>
      <b/>
      <sz val="14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20"/>
      <name val="돋움"/>
      <family val="3"/>
      <charset val="129"/>
    </font>
    <font>
      <sz val="14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1" fontId="2" fillId="0" borderId="0" xfId="0" applyNumberFormat="1" applyFo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/>
    </xf>
    <xf numFmtId="41" fontId="7" fillId="0" borderId="1" xfId="0" applyNumberFormat="1" applyFont="1" applyBorder="1" applyAlignment="1">
      <alignment horizontal="center" vertical="center"/>
    </xf>
    <xf numFmtId="0" fontId="2" fillId="0" borderId="0" xfId="0" quotePrefix="1" applyFont="1"/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/>
    <xf numFmtId="41" fontId="2" fillId="0" borderId="0" xfId="1" applyFont="1" applyFill="1" applyBorder="1" applyAlignment="1"/>
    <xf numFmtId="41" fontId="2" fillId="0" borderId="0" xfId="1" applyNumberFormat="1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41" fontId="2" fillId="0" borderId="7" xfId="1" applyFont="1" applyFill="1" applyBorder="1" applyAlignment="1"/>
    <xf numFmtId="41" fontId="1" fillId="0" borderId="0" xfId="1" applyNumberFormat="1" applyFont="1" applyFill="1" applyBorder="1" applyAlignment="1">
      <alignment horizontal="center"/>
    </xf>
    <xf numFmtId="41" fontId="1" fillId="0" borderId="0" xfId="1" applyFont="1" applyFill="1" applyBorder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0" borderId="7" xfId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9" fillId="0" borderId="0" xfId="0" applyFont="1" applyAlignment="1">
      <alignment horizontal="centerContinuous" wrapText="1"/>
    </xf>
    <xf numFmtId="0" fontId="5" fillId="0" borderId="0" xfId="0" applyFont="1" applyAlignment="1">
      <alignment horizont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ko-KR" sz="2000" b="0" i="1">
                <a:latin typeface="돋움체" pitchFamily="49" charset="-127"/>
                <a:ea typeface="돋움체" pitchFamily="49" charset="-127"/>
              </a:rPr>
              <a:t>전기</a:t>
            </a:r>
            <a:r>
              <a:rPr lang="ko-KR" sz="2000" b="0">
                <a:latin typeface="돋움체" pitchFamily="49" charset="-127"/>
                <a:ea typeface="돋움체" pitchFamily="49" charset="-127"/>
              </a:rPr>
              <a:t> 사용량 비교</a:t>
            </a:r>
          </a:p>
        </c:rich>
      </c:tx>
      <c:layout>
        <c:manualLayout>
          <c:xMode val="edge"/>
          <c:yMode val="edge"/>
          <c:x val="0.28305451847379554"/>
          <c:y val="3.5714389515873558E-2"/>
        </c:manualLayout>
      </c:layout>
      <c:overlay val="0"/>
      <c:spPr>
        <a:ln>
          <a:solidFill>
            <a:schemeClr val="accent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966505845746496"/>
          <c:y val="0.22916733272685524"/>
          <c:w val="0.73743150865541462"/>
          <c:h val="0.64285901128572431"/>
        </c:manualLayout>
      </c:layout>
      <c:lineChart>
        <c:grouping val="standard"/>
        <c:varyColors val="0"/>
        <c:ser>
          <c:idx val="0"/>
          <c:order val="0"/>
          <c:tx>
            <c:strRef>
              <c:f>문제!$C$3</c:f>
              <c:strCache>
                <c:ptCount val="1"/>
                <c:pt idx="0">
                  <c:v>사용량
(Kw/h)</c:v>
                </c:pt>
              </c:strCache>
            </c:strRef>
          </c:tx>
          <c:dLbls>
            <c:dLbl>
              <c:idx val="0"/>
              <c:layout>
                <c:manualLayout>
                  <c:x val="-1.3707227950659319E-2"/>
                  <c:y val="-4.5284701010459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804117187401027E-2"/>
                  <c:y val="5.5447079985839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2385214997904312E-2"/>
                  <c:y val="-5.5182644552949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275750643862769E-2"/>
                  <c:y val="4.95286409220231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8921383983876345E-2"/>
                  <c:y val="4.72666095267988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돋움" pitchFamily="50" charset="-127"/>
                    <a:ea typeface="돋움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(문제!$B$4,문제!$B$6,문제!$B$8,문제!$B$9,문제!$B$11,문제!$B$13)</c:f>
              <c:strCache>
                <c:ptCount val="6"/>
                <c:pt idx="0">
                  <c:v>101호</c:v>
                </c:pt>
                <c:pt idx="1">
                  <c:v>103호</c:v>
                </c:pt>
                <c:pt idx="2">
                  <c:v>105호</c:v>
                </c:pt>
                <c:pt idx="3">
                  <c:v>201호</c:v>
                </c:pt>
                <c:pt idx="4">
                  <c:v>203호</c:v>
                </c:pt>
                <c:pt idx="5">
                  <c:v>205호</c:v>
                </c:pt>
              </c:strCache>
            </c:strRef>
          </c:cat>
          <c:val>
            <c:numRef>
              <c:f>(문제!$C$4,문제!$C$6,문제!$C$8,문제!$C$9,문제!$C$11,문제!$C$13)</c:f>
              <c:numCache>
                <c:formatCode>General</c:formatCode>
                <c:ptCount val="6"/>
                <c:pt idx="0">
                  <c:v>200</c:v>
                </c:pt>
                <c:pt idx="1">
                  <c:v>156</c:v>
                </c:pt>
                <c:pt idx="2">
                  <c:v>146</c:v>
                </c:pt>
                <c:pt idx="3">
                  <c:v>250</c:v>
                </c:pt>
                <c:pt idx="4">
                  <c:v>299</c:v>
                </c:pt>
                <c:pt idx="5">
                  <c:v>163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14592"/>
        <c:axId val="117315072"/>
      </c:lineChart>
      <c:catAx>
        <c:axId val="1172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돋움" pitchFamily="50" charset="-127"/>
                    <a:ea typeface="돋움" pitchFamily="50" charset="-127"/>
                  </a:defRPr>
                </a:pPr>
                <a:r>
                  <a:rPr lang="ko-KR">
                    <a:latin typeface="돋움" pitchFamily="50" charset="-127"/>
                    <a:ea typeface="돋움" pitchFamily="50" charset="-127"/>
                  </a:rPr>
                  <a:t>호수</a:t>
                </a:r>
              </a:p>
            </c:rich>
          </c:tx>
          <c:layout>
            <c:manualLayout>
              <c:xMode val="edge"/>
              <c:yMode val="edge"/>
              <c:x val="0.47299899797594802"/>
              <c:y val="0.92262172916006668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  <c:crossAx val="117315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731507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 b="0">
                    <a:latin typeface="돋움" pitchFamily="50" charset="-127"/>
                    <a:ea typeface="돋움" pitchFamily="50" charset="-127"/>
                  </a:defRPr>
                </a:pPr>
                <a:r>
                  <a:rPr lang="ko-KR" b="0">
                    <a:latin typeface="돋움" pitchFamily="50" charset="-127"/>
                    <a:ea typeface="돋움" pitchFamily="50" charset="-127"/>
                  </a:rPr>
                  <a:t>사용량</a:t>
                </a:r>
              </a:p>
            </c:rich>
          </c:tx>
          <c:layout>
            <c:manualLayout>
              <c:xMode val="edge"/>
              <c:yMode val="edge"/>
              <c:x val="9.3110038971643324E-3"/>
              <c:y val="0.44940606807474237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  <c:crossAx val="117214592"/>
        <c:crosses val="autoZero"/>
        <c:crossBetween val="midCat"/>
        <c:majorUnit val="50"/>
      </c:valAx>
    </c:plotArea>
    <c:plotVisOnly val="1"/>
    <c:dispBlanksAs val="gap"/>
    <c:showDLblsOverMax val="0"/>
  </c:chart>
  <c:printSettings>
    <c:headerFooter alignWithMargins="0">
      <c:oddHeader>&amp;A</c:oddHeader>
      <c:oddFooter>&amp;P 쪽</c:oddFooter>
    </c:headerFooter>
    <c:pageMargins b="1" l="0.75000000000000022" r="0.750000000000000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sz="2000" i="1">
                <a:latin typeface="돋움체" pitchFamily="49" charset="-127"/>
                <a:ea typeface="돋움체" pitchFamily="49" charset="-127"/>
              </a:rPr>
              <a:t>전기</a:t>
            </a:r>
            <a:r>
              <a:rPr lang="ko-KR" sz="2000">
                <a:latin typeface="돋움체" pitchFamily="49" charset="-127"/>
                <a:ea typeface="돋움체" pitchFamily="49" charset="-127"/>
              </a:rPr>
              <a:t> 사용량 비교</a:t>
            </a:r>
          </a:p>
        </c:rich>
      </c:tx>
      <c:layout>
        <c:manualLayout>
          <c:xMode val="edge"/>
          <c:yMode val="edge"/>
          <c:x val="0.28305451847379554"/>
          <c:y val="3.5714389515873572E-2"/>
        </c:manualLayout>
      </c:layout>
      <c:overlay val="0"/>
      <c:spPr>
        <a:ln>
          <a:solidFill>
            <a:schemeClr val="accent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966505845746502"/>
          <c:y val="0.22916733272685524"/>
          <c:w val="0.73743150865541462"/>
          <c:h val="0.64285901128572476"/>
        </c:manualLayout>
      </c:layout>
      <c:lineChart>
        <c:grouping val="standard"/>
        <c:varyColors val="0"/>
        <c:ser>
          <c:idx val="0"/>
          <c:order val="0"/>
          <c:tx>
            <c:strRef>
              <c:f>문제!$C$3</c:f>
              <c:strCache>
                <c:ptCount val="1"/>
                <c:pt idx="0">
                  <c:v>사용량
(Kw/h)</c:v>
                </c:pt>
              </c:strCache>
            </c:strRef>
          </c:tx>
          <c:dLbls>
            <c:dLbl>
              <c:idx val="0"/>
              <c:layout>
                <c:manualLayout>
                  <c:x val="-1.3707227950659319E-2"/>
                  <c:y val="-4.5284701010459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7804117187401027E-2"/>
                  <c:y val="5.54470799858393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2385214997904333E-2"/>
                  <c:y val="-5.51826445529493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2757506438627711E-2"/>
                  <c:y val="4.9528640922023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8921383983876345E-2"/>
                  <c:y val="4.72666095267988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돋움" pitchFamily="50" charset="-127"/>
                    <a:ea typeface="돋움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(문제!$B$4,문제!$B$6,문제!$B$8,문제!$B$9,문제!$B$11,문제!$B$13)</c:f>
              <c:strCache>
                <c:ptCount val="6"/>
                <c:pt idx="0">
                  <c:v>101호</c:v>
                </c:pt>
                <c:pt idx="1">
                  <c:v>103호</c:v>
                </c:pt>
                <c:pt idx="2">
                  <c:v>105호</c:v>
                </c:pt>
                <c:pt idx="3">
                  <c:v>201호</c:v>
                </c:pt>
                <c:pt idx="4">
                  <c:v>203호</c:v>
                </c:pt>
                <c:pt idx="5">
                  <c:v>205호</c:v>
                </c:pt>
              </c:strCache>
            </c:strRef>
          </c:cat>
          <c:val>
            <c:numRef>
              <c:f>(문제!$C$4,문제!$C$6,문제!$C$8,문제!$C$9,문제!$C$11,문제!$C$13)</c:f>
              <c:numCache>
                <c:formatCode>General</c:formatCode>
                <c:ptCount val="6"/>
                <c:pt idx="0">
                  <c:v>200</c:v>
                </c:pt>
                <c:pt idx="1">
                  <c:v>156</c:v>
                </c:pt>
                <c:pt idx="2">
                  <c:v>146</c:v>
                </c:pt>
                <c:pt idx="3">
                  <c:v>250</c:v>
                </c:pt>
                <c:pt idx="4">
                  <c:v>299</c:v>
                </c:pt>
                <c:pt idx="5">
                  <c:v>163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42240"/>
        <c:axId val="131244416"/>
      </c:lineChart>
      <c:catAx>
        <c:axId val="13124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돋움" pitchFamily="50" charset="-127"/>
                    <a:ea typeface="돋움" pitchFamily="50" charset="-127"/>
                  </a:defRPr>
                </a:pPr>
                <a:r>
                  <a:rPr lang="ko-KR">
                    <a:latin typeface="돋움" pitchFamily="50" charset="-127"/>
                    <a:ea typeface="돋움" pitchFamily="50" charset="-127"/>
                  </a:rPr>
                  <a:t>호수</a:t>
                </a:r>
              </a:p>
            </c:rich>
          </c:tx>
          <c:layout>
            <c:manualLayout>
              <c:xMode val="edge"/>
              <c:yMode val="edge"/>
              <c:x val="0.4729989979759483"/>
              <c:y val="0.92262172916006668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  <c:crossAx val="131244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124441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>
                    <a:latin typeface="돋움" pitchFamily="50" charset="-127"/>
                    <a:ea typeface="돋움" pitchFamily="50" charset="-127"/>
                  </a:defRPr>
                </a:pPr>
                <a:r>
                  <a:rPr lang="ko-KR">
                    <a:latin typeface="돋움" pitchFamily="50" charset="-127"/>
                    <a:ea typeface="돋움" pitchFamily="50" charset="-127"/>
                  </a:rPr>
                  <a:t>사용량</a:t>
                </a:r>
              </a:p>
            </c:rich>
          </c:tx>
          <c:layout>
            <c:manualLayout>
              <c:xMode val="edge"/>
              <c:yMode val="edge"/>
              <c:x val="9.3110038971643376E-3"/>
              <c:y val="0.44940606807474254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  <c:crossAx val="131242240"/>
        <c:crosses val="autoZero"/>
        <c:crossBetween val="midCat"/>
        <c:majorUnit val="50"/>
      </c:valAx>
    </c:plotArea>
    <c:plotVisOnly val="1"/>
    <c:dispBlanksAs val="gap"/>
    <c:showDLblsOverMax val="0"/>
  </c:chart>
  <c:printSettings>
    <c:headerFooter alignWithMargins="0">
      <c:oddHeader>&amp;A</c:oddHeader>
      <c:oddFooter>&amp;P 쪽</c:oddFooter>
    </c:headerFooter>
    <c:pageMargins b="1" l="0.75000000000000044" r="0.75000000000000044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21</xdr:row>
      <xdr:rowOff>0</xdr:rowOff>
    </xdr:from>
    <xdr:to>
      <xdr:col>8</xdr:col>
      <xdr:colOff>9525</xdr:colOff>
      <xdr:row>42</xdr:row>
      <xdr:rowOff>0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</xdr:row>
      <xdr:rowOff>9525</xdr:rowOff>
    </xdr:from>
    <xdr:to>
      <xdr:col>7</xdr:col>
      <xdr:colOff>133350</xdr:colOff>
      <xdr:row>21</xdr:row>
      <xdr:rowOff>2381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zoomScale="80" workbookViewId="0">
      <selection activeCell="K26" sqref="K26"/>
    </sheetView>
  </sheetViews>
  <sheetFormatPr defaultRowHeight="12" x14ac:dyDescent="0.15"/>
  <cols>
    <col min="1" max="1" width="2.6640625" style="1" customWidth="1"/>
    <col min="2" max="2" width="7.109375" style="1" customWidth="1"/>
    <col min="3" max="3" width="7.5546875" style="1" customWidth="1"/>
    <col min="4" max="5" width="8.6640625" style="1" customWidth="1"/>
    <col min="6" max="6" width="9.88671875" style="1" customWidth="1"/>
    <col min="7" max="7" width="7.6640625" style="1" customWidth="1"/>
    <col min="8" max="8" width="10.109375" style="1" customWidth="1"/>
    <col min="9" max="9" width="4.77734375" style="1" customWidth="1"/>
    <col min="10" max="16384" width="8.88671875" style="1"/>
  </cols>
  <sheetData>
    <row r="1" spans="2:10" ht="42" customHeight="1" x14ac:dyDescent="0.25">
      <c r="B1" s="30" t="s">
        <v>31</v>
      </c>
      <c r="C1" s="7"/>
      <c r="D1" s="2"/>
      <c r="E1" s="2"/>
      <c r="F1" s="2"/>
      <c r="G1" s="2"/>
      <c r="H1" s="2"/>
    </row>
    <row r="2" spans="2:10" ht="12" customHeight="1" thickBot="1" x14ac:dyDescent="0.2"/>
    <row r="3" spans="2:10" ht="31.5" customHeight="1" x14ac:dyDescent="0.15">
      <c r="B3" s="15" t="s">
        <v>1</v>
      </c>
      <c r="C3" s="16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7" t="s">
        <v>0</v>
      </c>
      <c r="I3" s="5" t="s">
        <v>7</v>
      </c>
      <c r="J3" s="6"/>
    </row>
    <row r="4" spans="2:10" ht="19.5" customHeight="1" x14ac:dyDescent="0.15">
      <c r="B4" s="18" t="s">
        <v>8</v>
      </c>
      <c r="C4" s="19">
        <v>200</v>
      </c>
      <c r="D4" s="20">
        <f t="shared" ref="D4:D13" si="0">3000+C4*10</f>
        <v>5000</v>
      </c>
      <c r="E4" s="21">
        <f>VLOOKUP(C4,$I$4:$J$13,2)*D4</f>
        <v>2000</v>
      </c>
      <c r="F4" s="20">
        <f>D4+E4</f>
        <v>7000</v>
      </c>
      <c r="G4" s="20">
        <f>F4*0.1</f>
        <v>700</v>
      </c>
      <c r="H4" s="8">
        <f>SUM(F4:G4)</f>
        <v>7700</v>
      </c>
      <c r="I4" s="3">
        <v>1</v>
      </c>
      <c r="J4" s="4">
        <v>0.1</v>
      </c>
    </row>
    <row r="5" spans="2:10" ht="19.5" customHeight="1" x14ac:dyDescent="0.15">
      <c r="B5" s="18" t="s">
        <v>9</v>
      </c>
      <c r="C5" s="19">
        <v>99</v>
      </c>
      <c r="D5" s="20">
        <f t="shared" si="0"/>
        <v>3990</v>
      </c>
      <c r="E5" s="21">
        <f t="shared" ref="E5:E13" si="1">VLOOKUP(C5,$I$4:$J$13,2)*D5</f>
        <v>798</v>
      </c>
      <c r="F5" s="20">
        <f t="shared" ref="F5:F13" si="2">D5+E5</f>
        <v>4788</v>
      </c>
      <c r="G5" s="20">
        <f t="shared" ref="G5:G13" si="3">F5*0.1</f>
        <v>478.8</v>
      </c>
      <c r="H5" s="8">
        <f t="shared" ref="H5:H13" si="4">SUM(F5:G5)</f>
        <v>5266.8</v>
      </c>
      <c r="I5" s="3">
        <v>51</v>
      </c>
      <c r="J5" s="4">
        <v>0.2</v>
      </c>
    </row>
    <row r="6" spans="2:10" ht="19.5" customHeight="1" x14ac:dyDescent="0.15">
      <c r="B6" s="18" t="s">
        <v>10</v>
      </c>
      <c r="C6" s="19">
        <v>156</v>
      </c>
      <c r="D6" s="20">
        <f t="shared" si="0"/>
        <v>4560</v>
      </c>
      <c r="E6" s="21">
        <f t="shared" si="1"/>
        <v>1824</v>
      </c>
      <c r="F6" s="20">
        <f t="shared" si="2"/>
        <v>6384</v>
      </c>
      <c r="G6" s="20">
        <f t="shared" si="3"/>
        <v>638.40000000000009</v>
      </c>
      <c r="H6" s="8">
        <f t="shared" si="4"/>
        <v>7022.4</v>
      </c>
      <c r="I6" s="3">
        <v>101</v>
      </c>
      <c r="J6" s="4">
        <v>0.3</v>
      </c>
    </row>
    <row r="7" spans="2:10" ht="19.5" customHeight="1" x14ac:dyDescent="0.15">
      <c r="B7" s="18" t="s">
        <v>11</v>
      </c>
      <c r="C7" s="19">
        <v>135</v>
      </c>
      <c r="D7" s="20">
        <f t="shared" si="0"/>
        <v>4350</v>
      </c>
      <c r="E7" s="21">
        <f t="shared" si="1"/>
        <v>1305</v>
      </c>
      <c r="F7" s="20">
        <f t="shared" si="2"/>
        <v>5655</v>
      </c>
      <c r="G7" s="20">
        <f t="shared" si="3"/>
        <v>565.5</v>
      </c>
      <c r="H7" s="8">
        <f t="shared" si="4"/>
        <v>6220.5</v>
      </c>
      <c r="I7" s="3">
        <v>151</v>
      </c>
      <c r="J7" s="4">
        <v>0.4</v>
      </c>
    </row>
    <row r="8" spans="2:10" ht="19.5" customHeight="1" x14ac:dyDescent="0.15">
      <c r="B8" s="18" t="s">
        <v>12</v>
      </c>
      <c r="C8" s="19">
        <v>146</v>
      </c>
      <c r="D8" s="20">
        <f t="shared" si="0"/>
        <v>4460</v>
      </c>
      <c r="E8" s="21">
        <f t="shared" si="1"/>
        <v>1338</v>
      </c>
      <c r="F8" s="20">
        <f t="shared" si="2"/>
        <v>5798</v>
      </c>
      <c r="G8" s="20">
        <f t="shared" si="3"/>
        <v>579.80000000000007</v>
      </c>
      <c r="H8" s="8">
        <f t="shared" si="4"/>
        <v>6377.8</v>
      </c>
      <c r="I8" s="3">
        <v>201</v>
      </c>
      <c r="J8" s="4">
        <v>0.5</v>
      </c>
    </row>
    <row r="9" spans="2:10" ht="19.5" customHeight="1" x14ac:dyDescent="0.15">
      <c r="B9" s="18" t="s">
        <v>13</v>
      </c>
      <c r="C9" s="19">
        <v>250</v>
      </c>
      <c r="D9" s="20">
        <f t="shared" si="0"/>
        <v>5500</v>
      </c>
      <c r="E9" s="21">
        <f t="shared" si="1"/>
        <v>2750</v>
      </c>
      <c r="F9" s="20">
        <f t="shared" si="2"/>
        <v>8250</v>
      </c>
      <c r="G9" s="20">
        <f t="shared" si="3"/>
        <v>825</v>
      </c>
      <c r="H9" s="8">
        <f t="shared" si="4"/>
        <v>9075</v>
      </c>
      <c r="I9" s="3"/>
      <c r="J9" s="4"/>
    </row>
    <row r="10" spans="2:10" ht="19.5" customHeight="1" x14ac:dyDescent="0.15">
      <c r="B10" s="18" t="s">
        <v>14</v>
      </c>
      <c r="C10" s="19">
        <v>245</v>
      </c>
      <c r="D10" s="20">
        <f t="shared" si="0"/>
        <v>5450</v>
      </c>
      <c r="E10" s="21">
        <f t="shared" si="1"/>
        <v>2725</v>
      </c>
      <c r="F10" s="20">
        <f t="shared" si="2"/>
        <v>8175</v>
      </c>
      <c r="G10" s="20">
        <f t="shared" si="3"/>
        <v>817.5</v>
      </c>
      <c r="H10" s="8">
        <f t="shared" si="4"/>
        <v>8992.5</v>
      </c>
      <c r="I10" s="3"/>
      <c r="J10" s="4"/>
    </row>
    <row r="11" spans="2:10" ht="19.5" customHeight="1" x14ac:dyDescent="0.15">
      <c r="B11" s="18" t="s">
        <v>15</v>
      </c>
      <c r="C11" s="19">
        <v>299</v>
      </c>
      <c r="D11" s="20">
        <f t="shared" si="0"/>
        <v>5990</v>
      </c>
      <c r="E11" s="21">
        <f t="shared" si="1"/>
        <v>2995</v>
      </c>
      <c r="F11" s="20">
        <f t="shared" si="2"/>
        <v>8985</v>
      </c>
      <c r="G11" s="20">
        <f t="shared" si="3"/>
        <v>898.5</v>
      </c>
      <c r="H11" s="8">
        <f t="shared" si="4"/>
        <v>9883.5</v>
      </c>
      <c r="I11" s="3"/>
      <c r="J11" s="4"/>
    </row>
    <row r="12" spans="2:10" ht="19.5" customHeight="1" x14ac:dyDescent="0.15">
      <c r="B12" s="18" t="s">
        <v>16</v>
      </c>
      <c r="C12" s="19">
        <v>200</v>
      </c>
      <c r="D12" s="20">
        <f t="shared" si="0"/>
        <v>5000</v>
      </c>
      <c r="E12" s="21">
        <f t="shared" si="1"/>
        <v>2000</v>
      </c>
      <c r="F12" s="20">
        <f t="shared" si="2"/>
        <v>7000</v>
      </c>
      <c r="G12" s="20">
        <f t="shared" si="3"/>
        <v>700</v>
      </c>
      <c r="H12" s="8">
        <f t="shared" si="4"/>
        <v>7700</v>
      </c>
      <c r="I12" s="3"/>
      <c r="J12" s="4"/>
    </row>
    <row r="13" spans="2:10" ht="19.5" customHeight="1" x14ac:dyDescent="0.15">
      <c r="B13" s="18" t="s">
        <v>17</v>
      </c>
      <c r="C13" s="19">
        <v>163</v>
      </c>
      <c r="D13" s="20">
        <f t="shared" si="0"/>
        <v>4630</v>
      </c>
      <c r="E13" s="21">
        <f t="shared" si="1"/>
        <v>1852</v>
      </c>
      <c r="F13" s="20">
        <f t="shared" si="2"/>
        <v>6482</v>
      </c>
      <c r="G13" s="20">
        <f t="shared" si="3"/>
        <v>648.20000000000005</v>
      </c>
      <c r="H13" s="8">
        <f t="shared" si="4"/>
        <v>7130.2</v>
      </c>
      <c r="I13" s="3"/>
      <c r="J13" s="4"/>
    </row>
    <row r="14" spans="2:10" ht="25.5" customHeight="1" thickBot="1" x14ac:dyDescent="0.2">
      <c r="B14" s="22" t="s">
        <v>0</v>
      </c>
      <c r="C14" s="23">
        <f t="shared" ref="C14:H14" si="5">SUM(C4:C13)</f>
        <v>1893</v>
      </c>
      <c r="D14" s="23">
        <f t="shared" si="5"/>
        <v>48930</v>
      </c>
      <c r="E14" s="23">
        <f t="shared" si="5"/>
        <v>19587</v>
      </c>
      <c r="F14" s="23">
        <f t="shared" si="5"/>
        <v>68517</v>
      </c>
      <c r="G14" s="23">
        <f t="shared" si="5"/>
        <v>6851.7</v>
      </c>
      <c r="H14" s="23">
        <f t="shared" si="5"/>
        <v>75368.7</v>
      </c>
    </row>
    <row r="15" spans="2:10" ht="7.5" customHeight="1" x14ac:dyDescent="0.15"/>
    <row r="16" spans="2:10" ht="9" customHeight="1" x14ac:dyDescent="0.15"/>
    <row r="17" spans="2:5" ht="21.75" customHeight="1" thickBot="1" x14ac:dyDescent="0.2">
      <c r="B17" s="12" t="s">
        <v>18</v>
      </c>
      <c r="C17" s="12"/>
      <c r="D17" s="10" t="s">
        <v>19</v>
      </c>
      <c r="E17" s="10" t="s">
        <v>3</v>
      </c>
    </row>
    <row r="18" spans="2:5" ht="21.75" customHeight="1" thickTop="1" x14ac:dyDescent="0.15">
      <c r="B18" s="9" t="s">
        <v>20</v>
      </c>
      <c r="C18" s="9"/>
      <c r="D18" s="11">
        <f>MAX(C4:C13)</f>
        <v>299</v>
      </c>
      <c r="E18" s="13">
        <f>MAX(D4:D13)</f>
        <v>5990</v>
      </c>
    </row>
    <row r="19" spans="2:5" ht="21.75" customHeight="1" x14ac:dyDescent="0.15">
      <c r="B19" s="9" t="s">
        <v>21</v>
      </c>
      <c r="C19" s="9"/>
      <c r="D19" s="11">
        <f>MIN(C4:C13)</f>
        <v>99</v>
      </c>
      <c r="E19" s="13">
        <f>MIN(D4:D13)</f>
        <v>3990</v>
      </c>
    </row>
    <row r="20" spans="2:5" ht="9" customHeight="1" x14ac:dyDescent="0.15"/>
    <row r="21" spans="2:5" ht="6" customHeight="1" x14ac:dyDescent="0.15"/>
    <row r="44" spans="2:2" x14ac:dyDescent="0.15">
      <c r="B44" s="14" t="s">
        <v>22</v>
      </c>
    </row>
  </sheetData>
  <phoneticPr fontId="8" type="noConversion"/>
  <printOptions headings="1"/>
  <pageMargins left="0.53" right="0.53" top="0.84" bottom="0.98425196850393704" header="0.51181102362204722" footer="0.51181102362204722"/>
  <pageSetup paperSize="9" orientation="portrait" horizontalDpi="4294967292" r:id="rId1"/>
  <headerFooter alignWithMargins="0">
    <oddHeader>&amp;A</oddHeader>
    <oddFooter>&amp;P 쪽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showGridLines="0" topLeftCell="A13" workbookViewId="0">
      <selection activeCell="K23" sqref="K23"/>
    </sheetView>
  </sheetViews>
  <sheetFormatPr defaultRowHeight="13.5" x14ac:dyDescent="0.15"/>
  <cols>
    <col min="1" max="1" width="1.5546875" customWidth="1"/>
  </cols>
  <sheetData>
    <row r="1" spans="2:8" ht="50.1" customHeight="1" x14ac:dyDescent="0.3">
      <c r="B1" s="31" t="s">
        <v>30</v>
      </c>
      <c r="C1" s="31"/>
      <c r="D1" s="31"/>
      <c r="E1" s="31"/>
      <c r="F1" s="31"/>
      <c r="G1" s="31"/>
      <c r="H1" s="31"/>
    </row>
    <row r="2" spans="2:8" ht="14.25" thickBot="1" x14ac:dyDescent="0.2">
      <c r="B2" s="1"/>
      <c r="C2" s="1"/>
      <c r="D2" s="1"/>
      <c r="E2" s="1"/>
      <c r="F2" s="1"/>
      <c r="G2" s="1"/>
      <c r="H2" s="1"/>
    </row>
    <row r="3" spans="2:8" ht="24" x14ac:dyDescent="0.15">
      <c r="B3" s="15" t="s">
        <v>1</v>
      </c>
      <c r="C3" s="16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7" t="s">
        <v>0</v>
      </c>
    </row>
    <row r="4" spans="2:8" x14ac:dyDescent="0.15">
      <c r="B4" s="18" t="s">
        <v>8</v>
      </c>
      <c r="C4" s="19">
        <v>200</v>
      </c>
      <c r="D4" s="20">
        <f t="shared" ref="D4:D13" si="0">3000+C4*10</f>
        <v>5000</v>
      </c>
      <c r="E4" s="24" t="s">
        <v>23</v>
      </c>
      <c r="F4" s="25" t="s">
        <v>24</v>
      </c>
      <c r="G4" s="25" t="s">
        <v>25</v>
      </c>
      <c r="H4" s="26" t="s">
        <v>26</v>
      </c>
    </row>
    <row r="5" spans="2:8" x14ac:dyDescent="0.15">
      <c r="B5" s="18" t="s">
        <v>9</v>
      </c>
      <c r="C5" s="19">
        <v>99</v>
      </c>
      <c r="D5" s="20">
        <f t="shared" si="0"/>
        <v>3990</v>
      </c>
      <c r="E5" s="24" t="s">
        <v>23</v>
      </c>
      <c r="F5" s="25" t="s">
        <v>24</v>
      </c>
      <c r="G5" s="25" t="s">
        <v>25</v>
      </c>
      <c r="H5" s="26" t="s">
        <v>26</v>
      </c>
    </row>
    <row r="6" spans="2:8" x14ac:dyDescent="0.15">
      <c r="B6" s="18" t="s">
        <v>10</v>
      </c>
      <c r="C6" s="19">
        <v>156</v>
      </c>
      <c r="D6" s="20">
        <f t="shared" si="0"/>
        <v>4560</v>
      </c>
      <c r="E6" s="24" t="s">
        <v>23</v>
      </c>
      <c r="F6" s="25" t="s">
        <v>24</v>
      </c>
      <c r="G6" s="25" t="s">
        <v>25</v>
      </c>
      <c r="H6" s="26" t="s">
        <v>26</v>
      </c>
    </row>
    <row r="7" spans="2:8" x14ac:dyDescent="0.15">
      <c r="B7" s="18" t="s">
        <v>11</v>
      </c>
      <c r="C7" s="19">
        <v>135</v>
      </c>
      <c r="D7" s="20">
        <f t="shared" si="0"/>
        <v>4350</v>
      </c>
      <c r="E7" s="24" t="s">
        <v>23</v>
      </c>
      <c r="F7" s="25" t="s">
        <v>24</v>
      </c>
      <c r="G7" s="25" t="s">
        <v>25</v>
      </c>
      <c r="H7" s="26" t="s">
        <v>26</v>
      </c>
    </row>
    <row r="8" spans="2:8" x14ac:dyDescent="0.15">
      <c r="B8" s="18" t="s">
        <v>12</v>
      </c>
      <c r="C8" s="19">
        <v>146</v>
      </c>
      <c r="D8" s="20">
        <f t="shared" si="0"/>
        <v>4460</v>
      </c>
      <c r="E8" s="24" t="s">
        <v>23</v>
      </c>
      <c r="F8" s="25" t="s">
        <v>24</v>
      </c>
      <c r="G8" s="25" t="s">
        <v>25</v>
      </c>
      <c r="H8" s="26" t="s">
        <v>26</v>
      </c>
    </row>
    <row r="9" spans="2:8" x14ac:dyDescent="0.15">
      <c r="B9" s="18" t="s">
        <v>13</v>
      </c>
      <c r="C9" s="19">
        <v>250</v>
      </c>
      <c r="D9" s="20">
        <f t="shared" si="0"/>
        <v>5500</v>
      </c>
      <c r="E9" s="24" t="s">
        <v>23</v>
      </c>
      <c r="F9" s="25" t="s">
        <v>24</v>
      </c>
      <c r="G9" s="25" t="s">
        <v>25</v>
      </c>
      <c r="H9" s="26" t="s">
        <v>26</v>
      </c>
    </row>
    <row r="10" spans="2:8" x14ac:dyDescent="0.15">
      <c r="B10" s="18" t="s">
        <v>14</v>
      </c>
      <c r="C10" s="19">
        <v>245</v>
      </c>
      <c r="D10" s="20">
        <f t="shared" si="0"/>
        <v>5450</v>
      </c>
      <c r="E10" s="24" t="s">
        <v>23</v>
      </c>
      <c r="F10" s="25" t="s">
        <v>24</v>
      </c>
      <c r="G10" s="25" t="s">
        <v>25</v>
      </c>
      <c r="H10" s="26" t="s">
        <v>26</v>
      </c>
    </row>
    <row r="11" spans="2:8" x14ac:dyDescent="0.15">
      <c r="B11" s="18" t="s">
        <v>15</v>
      </c>
      <c r="C11" s="19">
        <v>299</v>
      </c>
      <c r="D11" s="20">
        <f t="shared" si="0"/>
        <v>5990</v>
      </c>
      <c r="E11" s="24" t="s">
        <v>23</v>
      </c>
      <c r="F11" s="25" t="s">
        <v>24</v>
      </c>
      <c r="G11" s="25" t="s">
        <v>25</v>
      </c>
      <c r="H11" s="26" t="s">
        <v>26</v>
      </c>
    </row>
    <row r="12" spans="2:8" x14ac:dyDescent="0.15">
      <c r="B12" s="18" t="s">
        <v>16</v>
      </c>
      <c r="C12" s="19">
        <v>200</v>
      </c>
      <c r="D12" s="20">
        <f t="shared" si="0"/>
        <v>5000</v>
      </c>
      <c r="E12" s="24" t="s">
        <v>23</v>
      </c>
      <c r="F12" s="25" t="s">
        <v>24</v>
      </c>
      <c r="G12" s="25" t="s">
        <v>25</v>
      </c>
      <c r="H12" s="26" t="s">
        <v>26</v>
      </c>
    </row>
    <row r="13" spans="2:8" x14ac:dyDescent="0.15">
      <c r="B13" s="18" t="s">
        <v>17</v>
      </c>
      <c r="C13" s="19">
        <v>163</v>
      </c>
      <c r="D13" s="20">
        <f t="shared" si="0"/>
        <v>4630</v>
      </c>
      <c r="E13" s="24" t="s">
        <v>23</v>
      </c>
      <c r="F13" s="25" t="s">
        <v>24</v>
      </c>
      <c r="G13" s="25" t="s">
        <v>25</v>
      </c>
      <c r="H13" s="26" t="s">
        <v>26</v>
      </c>
    </row>
    <row r="14" spans="2:8" ht="14.25" thickBot="1" x14ac:dyDescent="0.2">
      <c r="B14" s="22" t="s">
        <v>0</v>
      </c>
      <c r="C14" s="27" t="s">
        <v>27</v>
      </c>
      <c r="D14" s="27" t="s">
        <v>27</v>
      </c>
      <c r="E14" s="27" t="s">
        <v>27</v>
      </c>
      <c r="F14" s="27" t="s">
        <v>27</v>
      </c>
      <c r="G14" s="27" t="s">
        <v>27</v>
      </c>
      <c r="H14" s="27" t="s">
        <v>27</v>
      </c>
    </row>
    <row r="15" spans="2:8" x14ac:dyDescent="0.15">
      <c r="B15" s="1"/>
      <c r="C15" s="1"/>
      <c r="D15" s="1"/>
      <c r="E15" s="1"/>
      <c r="F15" s="1"/>
      <c r="G15" s="1"/>
      <c r="H15" s="1"/>
    </row>
    <row r="16" spans="2:8" x14ac:dyDescent="0.15">
      <c r="B16" s="1"/>
      <c r="C16" s="1"/>
      <c r="D16" s="1"/>
      <c r="E16" s="1"/>
      <c r="F16" s="1"/>
      <c r="G16" s="1"/>
      <c r="H16" s="1"/>
    </row>
    <row r="17" spans="2:8" ht="14.25" thickBot="1" x14ac:dyDescent="0.2">
      <c r="B17" s="12" t="s">
        <v>18</v>
      </c>
      <c r="C17" s="12"/>
      <c r="D17" s="10" t="s">
        <v>19</v>
      </c>
      <c r="E17" s="10" t="s">
        <v>3</v>
      </c>
      <c r="F17" s="1"/>
      <c r="G17" s="1"/>
      <c r="H17" s="1"/>
    </row>
    <row r="18" spans="2:8" ht="14.25" thickTop="1" x14ac:dyDescent="0.15">
      <c r="B18" s="9" t="s">
        <v>20</v>
      </c>
      <c r="C18" s="9"/>
      <c r="D18" s="28" t="s">
        <v>28</v>
      </c>
      <c r="E18" s="29" t="s">
        <v>28</v>
      </c>
      <c r="F18" s="1"/>
      <c r="G18" s="1"/>
      <c r="H18" s="1"/>
    </row>
    <row r="19" spans="2:8" x14ac:dyDescent="0.15">
      <c r="B19" s="9" t="s">
        <v>21</v>
      </c>
      <c r="C19" s="9"/>
      <c r="D19" s="28" t="s">
        <v>29</v>
      </c>
      <c r="E19" s="29" t="s">
        <v>29</v>
      </c>
      <c r="F19" s="1"/>
      <c r="G19" s="1"/>
      <c r="H19" s="1"/>
    </row>
  </sheetData>
  <mergeCells count="1">
    <mergeCell ref="B1:H1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K22" sqref="K22"/>
    </sheetView>
  </sheetViews>
  <sheetFormatPr defaultRowHeight="13.5" x14ac:dyDescent="0.15"/>
  <sheetData/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문제</vt:lpstr>
      <vt:lpstr>보기1</vt:lpstr>
      <vt:lpstr>보기2</vt:lpstr>
    </vt:vector>
  </TitlesOfParts>
  <Company>중앙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중앙</dc:creator>
  <cp:lastModifiedBy>user</cp:lastModifiedBy>
  <cp:lastPrinted>1998-09-29T08:44:40Z</cp:lastPrinted>
  <dcterms:created xsi:type="dcterms:W3CDTF">1996-10-31T03:24:33Z</dcterms:created>
  <dcterms:modified xsi:type="dcterms:W3CDTF">2014-07-02T06:45:56Z</dcterms:modified>
</cp:coreProperties>
</file>